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xl/drawings/drawing8.xml" ContentType="application/vnd.openxmlformats-officedocument.drawing+xml"/>
  <Override PartName="/xl/comments4.xml" ContentType="application/vnd.openxmlformats-officedocument.spreadsheetml.comment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マーケット開発部\10_クラセル事業室\５．部署横断\★会計連絡票\"/>
    </mc:Choice>
  </mc:AlternateContent>
  <xr:revisionPtr revIDLastSave="0" documentId="13_ncr:1_{CC357966-BA6D-48B6-8825-AFC4DDF72637}" xr6:coauthVersionLast="47" xr6:coauthVersionMax="47" xr10:uidLastSave="{00000000-0000-0000-0000-000000000000}"/>
  <bookViews>
    <workbookView xWindow="-120" yWindow="-120" windowWidth="21840" windowHeight="13020" firstSheet="9" activeTab="11" xr2:uid="{00000000-000D-0000-FFFF-FFFF00000000}"/>
  </bookViews>
  <sheets>
    <sheet name="１-１.定期預金増額サンプル" sheetId="30" r:id="rId1"/>
    <sheet name="１-１.定期預金増額ひな形" sheetId="18" r:id="rId2"/>
    <sheet name="１-２.定期預金の解約（減額）サンプル" sheetId="33" r:id="rId3"/>
    <sheet name="１-２.定期預金の解約（減額）ひな形" sheetId="31" r:id="rId4"/>
    <sheet name="２-1.すまいる債の買い増し（増額）サンプル" sheetId="32" r:id="rId5"/>
    <sheet name="２-1.すまいる債の買い増し（増額）ひな形" sheetId="27" r:id="rId6"/>
    <sheet name="２-2.すまいる債の解約・満期（減額）サンプル" sheetId="29" r:id="rId7"/>
    <sheet name="２-2.すまいる債の解約・満期（減額）ひな形" sheetId="34" r:id="rId8"/>
    <sheet name="３．前払保険料の償却（サンプル）" sheetId="28" r:id="rId9"/>
    <sheet name="３．前払保険料の償却（ひな形）" sheetId="35" r:id="rId10"/>
    <sheet name="４．借入金返済（サンプル）" sheetId="24" r:id="rId11"/>
    <sheet name="４．借入金返済（ひな形） 　" sheetId="37" r:id="rId12"/>
    <sheet name="Sheet1" sheetId="8" state="hidden" r:id="rId13"/>
  </sheets>
  <definedNames>
    <definedName name="ExtraPayments" localSheetId="0">'１-１.定期預金増額サンプル'!#REF!</definedName>
    <definedName name="ExtraPayments" localSheetId="1">'１-１.定期預金増額ひな形'!#REF!</definedName>
    <definedName name="ExtraPayments" localSheetId="2">'１-２.定期預金の解約（減額）サンプル'!#REF!</definedName>
    <definedName name="ExtraPayments" localSheetId="3">'１-２.定期預金の解約（減額）ひな形'!#REF!</definedName>
    <definedName name="ExtraPayments" localSheetId="4">'２-1.すまいる債の買い増し（増額）サンプル'!#REF!</definedName>
    <definedName name="ExtraPayments" localSheetId="5">'２-1.すまいる債の買い増し（増額）ひな形'!#REF!</definedName>
    <definedName name="ExtraPayments" localSheetId="6">'２-2.すまいる債の解約・満期（減額）サンプル'!#REF!</definedName>
    <definedName name="ExtraPayments" localSheetId="7">'２-2.すまいる債の解約・満期（減額）ひな形'!#REF!</definedName>
    <definedName name="ExtraPayments" localSheetId="8">'３．前払保険料の償却（サンプル）'!#REF!</definedName>
    <definedName name="ExtraPayments" localSheetId="9">'３．前払保険料の償却（ひな形）'!#REF!</definedName>
    <definedName name="ExtraPayments" localSheetId="10">'４．借入金返済（サンプル）'!#REF!</definedName>
    <definedName name="ExtraPayments" localSheetId="11">'４．借入金返済（ひな形） 　'!#REF!</definedName>
    <definedName name="LoanAmount" localSheetId="0">'１-１.定期預金増額サンプル'!$E$6</definedName>
    <definedName name="LoanAmount" localSheetId="1">'１-１.定期預金増額ひな形'!$E$6</definedName>
    <definedName name="LoanAmount" localSheetId="2">'１-２.定期預金の解約（減額）サンプル'!$E$6</definedName>
    <definedName name="LoanAmount" localSheetId="3">'１-２.定期預金の解約（減額）ひな形'!$E$6</definedName>
    <definedName name="LoanAmount" localSheetId="4">'２-1.すまいる債の買い増し（増額）サンプル'!$E$6</definedName>
    <definedName name="LoanAmount" localSheetId="5">'２-1.すまいる債の買い増し（増額）ひな形'!$E$6</definedName>
    <definedName name="LoanAmount" localSheetId="6">'２-2.すまいる債の解約・満期（減額）サンプル'!$E$6</definedName>
    <definedName name="LoanAmount" localSheetId="7">'２-2.すまいる債の解約・満期（減額）ひな形'!$E$6</definedName>
    <definedName name="LoanAmount" localSheetId="8">'３．前払保険料の償却（サンプル）'!$E$6</definedName>
    <definedName name="LoanAmount" localSheetId="9">'３．前払保険料の償却（ひな形）'!$E$6</definedName>
    <definedName name="LoanAmount" localSheetId="10">'４．借入金返済（サンプル）'!$E$6</definedName>
    <definedName name="LoanAmount" localSheetId="11">'４．借入金返済（ひな形） 　'!$E$6</definedName>
    <definedName name="LoanIsGood" localSheetId="0">('１-１.定期預金増額サンプル'!$E$6*'１-１.定期預金増額サンプル'!#REF!*'１-１.定期預金増額サンプル'!#REF!*'１-１.定期預金増額サンプル'!#REF!)&gt;0</definedName>
    <definedName name="LoanIsGood" localSheetId="1">('１-１.定期預金増額ひな形'!$E$6*'１-１.定期預金増額ひな形'!#REF!*'１-１.定期預金増額ひな形'!#REF!*'１-１.定期預金増額ひな形'!#REF!)&gt;0</definedName>
    <definedName name="LoanIsGood" localSheetId="2">('１-２.定期預金の解約（減額）サンプル'!$E$6*'１-２.定期預金の解約（減額）サンプル'!#REF!*'１-２.定期預金の解約（減額）サンプル'!#REF!*'１-２.定期預金の解約（減額）サンプル'!#REF!)&gt;0</definedName>
    <definedName name="LoanIsGood" localSheetId="3">('１-２.定期預金の解約（減額）ひな形'!$E$6*'１-２.定期預金の解約（減額）ひな形'!#REF!*'１-２.定期預金の解約（減額）ひな形'!#REF!*'１-２.定期預金の解約（減額）ひな形'!#REF!)&gt;0</definedName>
    <definedName name="LoanIsGood" localSheetId="4">('２-1.すまいる債の買い増し（増額）サンプル'!$E$6*'２-1.すまいる債の買い増し（増額）サンプル'!#REF!*'２-1.すまいる債の買い増し（増額）サンプル'!#REF!*'２-1.すまいる債の買い増し（増額）サンプル'!#REF!)&gt;0</definedName>
    <definedName name="LoanIsGood" localSheetId="5">('２-1.すまいる債の買い増し（増額）ひな形'!$E$6*'２-1.すまいる債の買い増し（増額）ひな形'!#REF!*'２-1.すまいる債の買い増し（増額）ひな形'!#REF!*'２-1.すまいる債の買い増し（増額）ひな形'!#REF!)&gt;0</definedName>
    <definedName name="LoanIsGood" localSheetId="6">('２-2.すまいる債の解約・満期（減額）サンプル'!$E$6*'２-2.すまいる債の解約・満期（減額）サンプル'!#REF!*'２-2.すまいる債の解約・満期（減額）サンプル'!#REF!*'２-2.すまいる債の解約・満期（減額）サンプル'!#REF!)&gt;0</definedName>
    <definedName name="LoanIsGood" localSheetId="7">('２-2.すまいる債の解約・満期（減額）ひな形'!$E$6*'２-2.すまいる債の解約・満期（減額）ひな形'!#REF!*'２-2.すまいる債の解約・満期（減額）ひな形'!#REF!*'２-2.すまいる債の解約・満期（減額）ひな形'!#REF!)&gt;0</definedName>
    <definedName name="LoanIsGood" localSheetId="8">('３．前払保険料の償却（サンプル）'!$E$6*'３．前払保険料の償却（サンプル）'!#REF!*'３．前払保険料の償却（サンプル）'!#REF!*'３．前払保険料の償却（サンプル）'!#REF!)&gt;0</definedName>
    <definedName name="LoanIsGood" localSheetId="9">('３．前払保険料の償却（ひな形）'!$E$6*'３．前払保険料の償却（ひな形）'!#REF!*'３．前払保険料の償却（ひな形）'!#REF!*'３．前払保険料の償却（ひな形）'!#REF!)&gt;0</definedName>
    <definedName name="LoanIsGood" localSheetId="10">('４．借入金返済（サンプル）'!$E$6*'４．借入金返済（サンプル）'!#REF!*'４．借入金返済（サンプル）'!#REF!*'４．借入金返済（サンプル）'!#REF!)&gt;0</definedName>
    <definedName name="LoanIsGood" localSheetId="11">('４．借入金返済（ひな形） 　'!$E$6*'４．借入金返済（ひな形） 　'!#REF!*'４．借入金返済（ひな形） 　'!#REF!*'４．借入金返済（ひな形） 　'!#REF!)&gt;0</definedName>
    <definedName name="LoanStartDate" localSheetId="0">'１-１.定期預金増額サンプル'!#REF!</definedName>
    <definedName name="LoanStartDate" localSheetId="1">'１-１.定期預金増額ひな形'!#REF!</definedName>
    <definedName name="LoanStartDate" localSheetId="2">'１-２.定期預金の解約（減額）サンプル'!#REF!</definedName>
    <definedName name="LoanStartDate" localSheetId="3">'１-２.定期預金の解約（減額）ひな形'!#REF!</definedName>
    <definedName name="LoanStartDate" localSheetId="4">'２-1.すまいる債の買い増し（増額）サンプル'!#REF!</definedName>
    <definedName name="LoanStartDate" localSheetId="5">'２-1.すまいる債の買い増し（増額）ひな形'!#REF!</definedName>
    <definedName name="LoanStartDate" localSheetId="6">'２-2.すまいる債の解約・満期（減額）サンプル'!#REF!</definedName>
    <definedName name="LoanStartDate" localSheetId="7">'２-2.すまいる債の解約・満期（減額）ひな形'!#REF!</definedName>
    <definedName name="LoanStartDate" localSheetId="8">'３．前払保険料の償却（サンプル）'!#REF!</definedName>
    <definedName name="LoanStartDate" localSheetId="9">'３．前払保険料の償却（ひな形）'!#REF!</definedName>
    <definedName name="LoanStartDate" localSheetId="10">'４．借入金返済（サンプル）'!#REF!</definedName>
    <definedName name="LoanStartDate" localSheetId="11">'４．借入金返済（ひな形） 　'!#REF!</definedName>
    <definedName name="_xlnm.Print_Area" localSheetId="0">'１-１.定期預金増額サンプル'!$A$1:$M$14</definedName>
    <definedName name="_xlnm.Print_Area" localSheetId="1">'１-１.定期預金増額ひな形'!$A$1:$M$14</definedName>
    <definedName name="_xlnm.Print_Area" localSheetId="2">'１-２.定期預金の解約（減額）サンプル'!$A$1:$N$14</definedName>
    <definedName name="_xlnm.Print_Area" localSheetId="3">'１-２.定期預金の解約（減額）ひな形'!$A$1:$N$14</definedName>
    <definedName name="_xlnm.Print_Area" localSheetId="4">'２-1.すまいる債の買い増し（増額）サンプル'!$A$1:$M$14</definedName>
    <definedName name="_xlnm.Print_Area" localSheetId="5">'２-1.すまいる債の買い増し（増額）ひな形'!$A$1:$M$14</definedName>
    <definedName name="_xlnm.Print_Area" localSheetId="6">'２-2.すまいる債の解約・満期（減額）サンプル'!$A$1:$M$14</definedName>
    <definedName name="_xlnm.Print_Area" localSheetId="7">'２-2.すまいる債の解約・満期（減額）ひな形'!$A$1:$M$14</definedName>
    <definedName name="_xlnm.Print_Area" localSheetId="8">'３．前払保険料の償却（サンプル）'!$A$1:$M$15</definedName>
    <definedName name="_xlnm.Print_Area" localSheetId="9">'３．前払保険料の償却（ひな形）'!$A$1:$M$15</definedName>
    <definedName name="_xlnm.Print_Area" localSheetId="10">'４．借入金返済（サンプル）'!$A$1:$M$23</definedName>
    <definedName name="_xlnm.Print_Area" localSheetId="11">'４．借入金返済（ひな形） 　'!$A$1:$M$23</definedName>
    <definedName name="ScheduledNumberOfPayments" localSheetId="0">'１-１.定期預金増額サンプル'!#REF!</definedName>
    <definedName name="ScheduledNumberOfPayments" localSheetId="1">'１-１.定期預金増額ひな形'!#REF!</definedName>
    <definedName name="ScheduledNumberOfPayments" localSheetId="2">'１-２.定期預金の解約（減額）サンプル'!#REF!</definedName>
    <definedName name="ScheduledNumberOfPayments" localSheetId="3">'１-２.定期預金の解約（減額）ひな形'!#REF!</definedName>
    <definedName name="ScheduledNumberOfPayments" localSheetId="4">'２-1.すまいる債の買い増し（増額）サンプル'!#REF!</definedName>
    <definedName name="ScheduledNumberOfPayments" localSheetId="5">'２-1.すまいる債の買い増し（増額）ひな形'!#REF!</definedName>
    <definedName name="ScheduledNumberOfPayments" localSheetId="6">'２-2.すまいる債の解約・満期（減額）サンプル'!#REF!</definedName>
    <definedName name="ScheduledNumberOfPayments" localSheetId="7">'２-2.すまいる債の解約・満期（減額）ひな形'!#REF!</definedName>
    <definedName name="ScheduledNumberOfPayments" localSheetId="8">'３．前払保険料の償却（サンプル）'!#REF!</definedName>
    <definedName name="ScheduledNumberOfPayments" localSheetId="9">'３．前払保険料の償却（ひな形）'!#REF!</definedName>
    <definedName name="ScheduledNumberOfPayments" localSheetId="10">'４．借入金返済（サンプル）'!#REF!</definedName>
    <definedName name="ScheduledNumberOfPayments" localSheetId="11">'４．借入金返済（ひな形） 　'!#REF!</definedName>
    <definedName name="ScheduledPayment" localSheetId="0">'１-１.定期預金増額サンプル'!#REF!</definedName>
    <definedName name="ScheduledPayment" localSheetId="1">'１-１.定期預金増額ひな形'!#REF!</definedName>
    <definedName name="ScheduledPayment" localSheetId="2">'１-２.定期預金の解約（減額）サンプル'!#REF!</definedName>
    <definedName name="ScheduledPayment" localSheetId="3">'１-２.定期預金の解約（減額）ひな形'!#REF!</definedName>
    <definedName name="ScheduledPayment" localSheetId="4">'２-1.すまいる債の買い増し（増額）サンプル'!#REF!</definedName>
    <definedName name="ScheduledPayment" localSheetId="5">'２-1.すまいる債の買い増し（増額）ひな形'!#REF!</definedName>
    <definedName name="ScheduledPayment" localSheetId="6">'２-2.すまいる債の解約・満期（減額）サンプル'!#REF!</definedName>
    <definedName name="ScheduledPayment" localSheetId="7">'２-2.すまいる債の解約・満期（減額）ひな形'!#REF!</definedName>
    <definedName name="ScheduledPayment" localSheetId="8">'３．前払保険料の償却（サンプル）'!#REF!</definedName>
    <definedName name="ScheduledPayment" localSheetId="9">'３．前払保険料の償却（ひな形）'!#REF!</definedName>
    <definedName name="ScheduledPayment" localSheetId="10">'４．借入金返済（サンプル）'!#REF!</definedName>
    <definedName name="ScheduledPayment" localSheetId="11">'４．借入金返済（ひな形） 　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2" i="35" l="1"/>
  <c r="D32" i="35"/>
  <c r="C32" i="35"/>
  <c r="E31" i="35"/>
  <c r="D31" i="35"/>
  <c r="C31" i="35"/>
  <c r="E30" i="35"/>
  <c r="D30" i="35"/>
  <c r="C30" i="35"/>
  <c r="E29" i="35"/>
  <c r="D29" i="35"/>
  <c r="C29" i="35"/>
  <c r="E28" i="35"/>
  <c r="D28" i="35"/>
  <c r="C28" i="35"/>
  <c r="D27" i="35"/>
  <c r="E27" i="28"/>
  <c r="E32" i="28"/>
  <c r="D32" i="28"/>
  <c r="C32" i="28"/>
  <c r="E31" i="28"/>
  <c r="D31" i="28"/>
  <c r="C31" i="28"/>
  <c r="E30" i="28"/>
  <c r="D30" i="28"/>
  <c r="C30" i="28"/>
  <c r="E29" i="28"/>
  <c r="D29" i="28"/>
  <c r="C29" i="28"/>
  <c r="E28" i="28"/>
  <c r="D28" i="28"/>
  <c r="C28" i="28"/>
  <c r="D27" i="28"/>
  <c r="G10" i="28"/>
  <c r="E38" i="37"/>
  <c r="D38" i="37"/>
  <c r="C38" i="37"/>
  <c r="E37" i="37"/>
  <c r="D37" i="37"/>
  <c r="C37" i="37"/>
  <c r="D36" i="37"/>
  <c r="C36" i="37"/>
  <c r="D22" i="37"/>
  <c r="D21" i="37"/>
  <c r="D20" i="37"/>
  <c r="D19" i="37"/>
  <c r="D18" i="37"/>
  <c r="D17" i="37"/>
  <c r="D16" i="37"/>
  <c r="D15" i="37"/>
  <c r="D14" i="37"/>
  <c r="D13" i="37"/>
  <c r="D12" i="37"/>
  <c r="H11" i="37"/>
  <c r="G12" i="37" s="1"/>
  <c r="H12" i="37" s="1"/>
  <c r="G13" i="37" s="1"/>
  <c r="H13" i="37" s="1"/>
  <c r="G14" i="37" s="1"/>
  <c r="H14" i="37" s="1"/>
  <c r="G15" i="37" s="1"/>
  <c r="H15" i="37" s="1"/>
  <c r="G16" i="37" s="1"/>
  <c r="H16" i="37" s="1"/>
  <c r="G17" i="37" s="1"/>
  <c r="H17" i="37" s="1"/>
  <c r="G18" i="37" s="1"/>
  <c r="H18" i="37" s="1"/>
  <c r="G19" i="37" s="1"/>
  <c r="H19" i="37" s="1"/>
  <c r="G20" i="37" s="1"/>
  <c r="H20" i="37" s="1"/>
  <c r="G21" i="37" s="1"/>
  <c r="H21" i="37" s="1"/>
  <c r="G22" i="37" s="1"/>
  <c r="H22" i="37" s="1"/>
  <c r="D11" i="37"/>
  <c r="E38" i="24"/>
  <c r="E37" i="24"/>
  <c r="E36" i="24"/>
  <c r="C37" i="24"/>
  <c r="C38" i="24"/>
  <c r="D36" i="24"/>
  <c r="C36" i="24"/>
  <c r="B19" i="18"/>
  <c r="F26" i="18"/>
  <c r="E36" i="37" l="1"/>
  <c r="H13" i="34"/>
  <c r="G13" i="34"/>
  <c r="K13" i="34" s="1"/>
  <c r="H12" i="34"/>
  <c r="G12" i="34"/>
  <c r="K12" i="34" s="1"/>
  <c r="E11" i="35"/>
  <c r="E12" i="35" s="1"/>
  <c r="E13" i="35" s="1"/>
  <c r="E14" i="35" s="1"/>
  <c r="G10" i="35"/>
  <c r="E27" i="35" s="1"/>
  <c r="H11" i="34"/>
  <c r="G11" i="34"/>
  <c r="K11" i="34" s="1"/>
  <c r="H13" i="27" l="1"/>
  <c r="G13" i="27"/>
  <c r="K13" i="27" s="1"/>
  <c r="H12" i="27"/>
  <c r="G12" i="27"/>
  <c r="K12" i="27" s="1"/>
  <c r="K13" i="31"/>
  <c r="K12" i="31"/>
  <c r="G13" i="31"/>
  <c r="G12" i="31"/>
  <c r="K11" i="33"/>
  <c r="G11" i="33"/>
  <c r="K11" i="32"/>
  <c r="H11" i="32"/>
  <c r="G11" i="32"/>
  <c r="K11" i="31"/>
  <c r="G11" i="31"/>
  <c r="J13" i="18"/>
  <c r="J12" i="18"/>
  <c r="G13" i="18"/>
  <c r="G12" i="18"/>
  <c r="F26" i="30"/>
  <c r="E26" i="30"/>
  <c r="C26" i="30"/>
  <c r="E25" i="30"/>
  <c r="D25" i="30"/>
  <c r="C25" i="30"/>
  <c r="J11" i="30"/>
  <c r="G11" i="30"/>
  <c r="C19" i="30" s="1"/>
  <c r="H11" i="29" l="1"/>
  <c r="G11" i="29"/>
  <c r="K11" i="29" s="1"/>
  <c r="E11" i="28"/>
  <c r="E12" i="28" l="1"/>
  <c r="E13" i="28" s="1"/>
  <c r="E14" i="28" s="1"/>
  <c r="H11" i="27"/>
  <c r="G11" i="27"/>
  <c r="K11" i="27" s="1"/>
  <c r="E25" i="18" l="1"/>
  <c r="D38" i="24"/>
  <c r="D37" i="24"/>
  <c r="E26" i="18"/>
  <c r="C26" i="18"/>
  <c r="D25" i="18"/>
  <c r="C25" i="18"/>
  <c r="D22" i="24"/>
  <c r="D21" i="24"/>
  <c r="D20" i="24"/>
  <c r="D19" i="24"/>
  <c r="D18" i="24"/>
  <c r="D17" i="24"/>
  <c r="D16" i="24"/>
  <c r="D15" i="24"/>
  <c r="D14" i="24"/>
  <c r="D13" i="24"/>
  <c r="D12" i="24"/>
  <c r="H11" i="24"/>
  <c r="G12" i="24" s="1"/>
  <c r="H12" i="24" s="1"/>
  <c r="G13" i="24" s="1"/>
  <c r="H13" i="24" s="1"/>
  <c r="G14" i="24" s="1"/>
  <c r="H14" i="24" s="1"/>
  <c r="G15" i="24" s="1"/>
  <c r="H15" i="24" s="1"/>
  <c r="G16" i="24" s="1"/>
  <c r="H16" i="24" s="1"/>
  <c r="G17" i="24" s="1"/>
  <c r="H17" i="24" s="1"/>
  <c r="G18" i="24" s="1"/>
  <c r="H18" i="24" s="1"/>
  <c r="G19" i="24" s="1"/>
  <c r="H19" i="24" s="1"/>
  <c r="G20" i="24" s="1"/>
  <c r="H20" i="24" s="1"/>
  <c r="G21" i="24" s="1"/>
  <c r="H21" i="24" s="1"/>
  <c r="G22" i="24" s="1"/>
  <c r="H22" i="24" s="1"/>
  <c r="D11" i="24"/>
  <c r="J11" i="18"/>
  <c r="C19" i="18" s="1"/>
  <c r="G11" i="1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川尻 真也（ＩＶ）</author>
  </authors>
  <commentList>
    <comment ref="B9" authorId="0" shapeId="0" xr:uid="{363C7C16-28F8-4E62-A69E-04714045D18E}">
      <text>
        <r>
          <rPr>
            <b/>
            <sz val="9"/>
            <color indexed="81"/>
            <rFont val="MS P ゴシック"/>
            <family val="3"/>
            <charset val="128"/>
          </rPr>
          <t>すまいる債購入を決定した募集年度を記入してください。募集年度が異なる複数のすまいる債を保有している場合は、募集年度ごとに分けて記入してください（支払いを行う年度ではありません）</t>
        </r>
      </text>
    </comment>
    <comment ref="C9" authorId="0" shapeId="0" xr:uid="{073152A3-CBE0-4576-97C0-5C15A6920493}">
      <text>
        <r>
          <rPr>
            <b/>
            <sz val="9"/>
            <color indexed="81"/>
            <rFont val="MS P ゴシック"/>
            <family val="3"/>
            <charset val="128"/>
          </rPr>
          <t>新規購入の場合は「0」としてください</t>
        </r>
      </text>
    </comment>
    <comment ref="E9" authorId="0" shapeId="0" xr:uid="{638250BF-DC85-45F2-88A0-987F46CFB4FD}">
      <text>
        <r>
          <rPr>
            <b/>
            <sz val="9"/>
            <color indexed="81"/>
            <rFont val="MS P ゴシック"/>
            <family val="3"/>
            <charset val="128"/>
          </rPr>
          <t>新規購入の場合は、新規購入の支払日を記入してください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川尻 真也（ＩＶ）</author>
  </authors>
  <commentList>
    <comment ref="B9" authorId="0" shapeId="0" xr:uid="{08EA5FC4-C70A-4926-AFD8-98BB601FC5FE}">
      <text>
        <r>
          <rPr>
            <b/>
            <sz val="9"/>
            <color indexed="81"/>
            <rFont val="MS P ゴシック"/>
            <family val="3"/>
            <charset val="128"/>
          </rPr>
          <t>すまいる債購入を決定した募集年度を記入してください。募集年度が異なる複数のすまいる債を保有している場合は、募集年度ごとに分けて記入してください（</t>
        </r>
        <r>
          <rPr>
            <b/>
            <u/>
            <sz val="9"/>
            <color indexed="81"/>
            <rFont val="MS P ゴシック"/>
            <family val="3"/>
            <charset val="128"/>
          </rPr>
          <t>支払いを行う年度ではありません</t>
        </r>
        <r>
          <rPr>
            <b/>
            <sz val="9"/>
            <color indexed="81"/>
            <rFont val="MS P ゴシック"/>
            <family val="3"/>
            <charset val="128"/>
          </rPr>
          <t>）</t>
        </r>
      </text>
    </comment>
    <comment ref="C9" authorId="0" shapeId="0" xr:uid="{A21B402C-4D2A-453C-9515-71186B0191DE}">
      <text>
        <r>
          <rPr>
            <b/>
            <sz val="9"/>
            <color indexed="81"/>
            <rFont val="MS P ゴシック"/>
            <family val="3"/>
            <charset val="128"/>
          </rPr>
          <t>新規購入の場合は「0」としてください</t>
        </r>
      </text>
    </comment>
    <comment ref="E9" authorId="0" shapeId="0" xr:uid="{427B72F3-14D7-4F7C-83F9-F90AA195E0AB}">
      <text>
        <r>
          <rPr>
            <b/>
            <sz val="9"/>
            <color indexed="81"/>
            <rFont val="MS P ゴシック"/>
            <family val="3"/>
            <charset val="128"/>
          </rPr>
          <t>新規購入の場合は、新規購入の支払日を記入してください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川尻 真也（ＩＶ）</author>
  </authors>
  <commentList>
    <comment ref="B9" authorId="0" shapeId="0" xr:uid="{40B24A48-F608-4000-B23E-C48DAF708E10}">
      <text>
        <r>
          <rPr>
            <b/>
            <sz val="9"/>
            <color indexed="81"/>
            <rFont val="MS P ゴシック"/>
            <family val="3"/>
            <charset val="128"/>
          </rPr>
          <t>すまいる債購入を決定した募集年度を記入してください。募集年度が異なる複数のすまいる債を保有している場合は、募集年度ごとに分けて記入してください（満期償還や解約が発生する年度ではありません）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川尻 真也（ＩＶ）</author>
  </authors>
  <commentList>
    <comment ref="B9" authorId="0" shapeId="0" xr:uid="{DBF27849-25AF-4662-861C-E42EE968DAEF}">
      <text>
        <r>
          <rPr>
            <b/>
            <sz val="9"/>
            <color indexed="81"/>
            <rFont val="MS P ゴシック"/>
            <family val="3"/>
            <charset val="128"/>
          </rPr>
          <t>すまいる債購入を決定した募集年度を記入してください。募集年度が異なる複数のすまいる債を保有している場合は、募集年度ごとに分けて記入してください（満期償還や解約が発生する年度ではありません）</t>
        </r>
      </text>
    </comment>
  </commentList>
</comments>
</file>

<file path=xl/sharedStrings.xml><?xml version="1.0" encoding="utf-8"?>
<sst xmlns="http://schemas.openxmlformats.org/spreadsheetml/2006/main" count="436" uniqueCount="104">
  <si>
    <t>会計区分</t>
    <rPh sb="0" eb="2">
      <t>カイケイ</t>
    </rPh>
    <rPh sb="2" eb="4">
      <t>クブン</t>
    </rPh>
    <phoneticPr fontId="1"/>
  </si>
  <si>
    <t>（①年次決算）</t>
    <rPh sb="2" eb="4">
      <t>ネンジ</t>
    </rPh>
    <rPh sb="4" eb="6">
      <t>ケッサン</t>
    </rPh>
    <phoneticPr fontId="1"/>
  </si>
  <si>
    <t>（②期中決算）</t>
    <rPh sb="2" eb="4">
      <t>キチュウ</t>
    </rPh>
    <rPh sb="4" eb="6">
      <t>ケッサン</t>
    </rPh>
    <phoneticPr fontId="1"/>
  </si>
  <si>
    <t>（③月次決算）</t>
    <rPh sb="2" eb="4">
      <t>ゲツジ</t>
    </rPh>
    <rPh sb="4" eb="6">
      <t>ケッサン</t>
    </rPh>
    <phoneticPr fontId="1"/>
  </si>
  <si>
    <t>（⑤月次定例振替依頼）</t>
    <rPh sb="2" eb="4">
      <t>ゲツジ</t>
    </rPh>
    <rPh sb="4" eb="6">
      <t>テイレイ</t>
    </rPh>
    <rPh sb="6" eb="8">
      <t>フリカエ</t>
    </rPh>
    <rPh sb="8" eb="10">
      <t>イライ</t>
    </rPh>
    <phoneticPr fontId="1"/>
  </si>
  <si>
    <t>（⑦月次定例振替停止）</t>
    <rPh sb="2" eb="4">
      <t>ゲツジ</t>
    </rPh>
    <rPh sb="4" eb="6">
      <t>テイレイ</t>
    </rPh>
    <rPh sb="6" eb="8">
      <t>フリカエ</t>
    </rPh>
    <rPh sb="8" eb="10">
      <t>テイシ</t>
    </rPh>
    <phoneticPr fontId="1"/>
  </si>
  <si>
    <t>（⑥月次定例振替変更）</t>
    <rPh sb="2" eb="4">
      <t>ゲツジ</t>
    </rPh>
    <rPh sb="4" eb="6">
      <t>テイレイ</t>
    </rPh>
    <rPh sb="6" eb="8">
      <t>フリカエ</t>
    </rPh>
    <rPh sb="8" eb="10">
      <t>ヘンコウ</t>
    </rPh>
    <phoneticPr fontId="1"/>
  </si>
  <si>
    <t>物件名：</t>
    <rPh sb="0" eb="2">
      <t>ブッケン</t>
    </rPh>
    <rPh sb="2" eb="3">
      <t>メイ</t>
    </rPh>
    <phoneticPr fontId="1"/>
  </si>
  <si>
    <t>取引日</t>
    <rPh sb="0" eb="3">
      <t>トリヒキビ</t>
    </rPh>
    <phoneticPr fontId="1"/>
  </si>
  <si>
    <t>支払利息</t>
    <rPh sb="0" eb="2">
      <t>シハライ</t>
    </rPh>
    <rPh sb="2" eb="4">
      <t>リソク</t>
    </rPh>
    <phoneticPr fontId="1"/>
  </si>
  <si>
    <t>元金</t>
    <rPh sb="0" eb="2">
      <t>ガンキン</t>
    </rPh>
    <phoneticPr fontId="1"/>
  </si>
  <si>
    <t>管理費会計</t>
    <rPh sb="0" eb="3">
      <t>カンリヒ</t>
    </rPh>
    <rPh sb="3" eb="5">
      <t>カイケイ</t>
    </rPh>
    <phoneticPr fontId="1"/>
  </si>
  <si>
    <t>積立金会計</t>
    <rPh sb="0" eb="2">
      <t>ツミタテ</t>
    </rPh>
    <rPh sb="2" eb="3">
      <t>キン</t>
    </rPh>
    <rPh sb="3" eb="5">
      <t>カイケイ</t>
    </rPh>
    <phoneticPr fontId="1"/>
  </si>
  <si>
    <t>当月返済後の
借入金残高</t>
    <rPh sb="0" eb="2">
      <t>トウゲツ</t>
    </rPh>
    <rPh sb="2" eb="4">
      <t>ヘンサイ</t>
    </rPh>
    <rPh sb="4" eb="5">
      <t>ゴ</t>
    </rPh>
    <rPh sb="7" eb="9">
      <t>カリイレ</t>
    </rPh>
    <rPh sb="9" eb="10">
      <t>キン</t>
    </rPh>
    <rPh sb="10" eb="12">
      <t>ザンダカ</t>
    </rPh>
    <phoneticPr fontId="1"/>
  </si>
  <si>
    <t>当月返済前の
借入金残高</t>
    <rPh sb="0" eb="2">
      <t>トウゲツ</t>
    </rPh>
    <rPh sb="2" eb="4">
      <t>ヘンサイ</t>
    </rPh>
    <rPh sb="4" eb="5">
      <t>マエ</t>
    </rPh>
    <rPh sb="7" eb="9">
      <t>カリイレ</t>
    </rPh>
    <rPh sb="9" eb="10">
      <t>キン</t>
    </rPh>
    <rPh sb="10" eb="12">
      <t>ザンダカ</t>
    </rPh>
    <phoneticPr fontId="1"/>
  </si>
  <si>
    <t>第</t>
    <rPh sb="0" eb="1">
      <t>ダイ</t>
    </rPh>
    <phoneticPr fontId="1"/>
  </si>
  <si>
    <t>期</t>
    <rPh sb="0" eb="1">
      <t>キ</t>
    </rPh>
    <phoneticPr fontId="1"/>
  </si>
  <si>
    <t>会計期間：</t>
    <rPh sb="0" eb="2">
      <t>カイケイ</t>
    </rPh>
    <rPh sb="2" eb="4">
      <t>キカン</t>
    </rPh>
    <phoneticPr fontId="1"/>
  </si>
  <si>
    <t>～</t>
    <phoneticPr fontId="1"/>
  </si>
  <si>
    <t>クラセル管理組合</t>
    <rPh sb="4" eb="6">
      <t>カンリ</t>
    </rPh>
    <rPh sb="6" eb="8">
      <t>クミアイ</t>
    </rPh>
    <phoneticPr fontId="1"/>
  </si>
  <si>
    <t>当期末時点の
前払金額</t>
    <rPh sb="0" eb="2">
      <t>トウキ</t>
    </rPh>
    <rPh sb="2" eb="3">
      <t>マツ</t>
    </rPh>
    <rPh sb="3" eb="5">
      <t>ジテン</t>
    </rPh>
    <rPh sb="7" eb="9">
      <t>マエバラ</t>
    </rPh>
    <rPh sb="9" eb="11">
      <t>キンガク</t>
    </rPh>
    <phoneticPr fontId="1"/>
  </si>
  <si>
    <t>現状の
積立口数</t>
    <rPh sb="0" eb="2">
      <t>ゲンジョウ</t>
    </rPh>
    <rPh sb="4" eb="6">
      <t>ツミタテ</t>
    </rPh>
    <rPh sb="6" eb="7">
      <t>クチ</t>
    </rPh>
    <rPh sb="7" eb="8">
      <t>スウ</t>
    </rPh>
    <phoneticPr fontId="1"/>
  </si>
  <si>
    <t>一口あたりの金額</t>
    <rPh sb="0" eb="2">
      <t>ヒトクチ</t>
    </rPh>
    <rPh sb="6" eb="8">
      <t>キンガク</t>
    </rPh>
    <phoneticPr fontId="1"/>
  </si>
  <si>
    <t>現状の
積立金額</t>
    <rPh sb="0" eb="2">
      <t>ゲンジョウ</t>
    </rPh>
    <rPh sb="4" eb="6">
      <t>ツミタテ</t>
    </rPh>
    <rPh sb="6" eb="8">
      <t>キンガク</t>
    </rPh>
    <phoneticPr fontId="1"/>
  </si>
  <si>
    <t>会計処理後の
積立金額</t>
    <rPh sb="0" eb="2">
      <t>カイケイ</t>
    </rPh>
    <rPh sb="2" eb="4">
      <t>ショリ</t>
    </rPh>
    <rPh sb="4" eb="5">
      <t>ゴ</t>
    </rPh>
    <rPh sb="7" eb="9">
      <t>ツミタテ</t>
    </rPh>
    <rPh sb="9" eb="11">
      <t>キンガク</t>
    </rPh>
    <phoneticPr fontId="1"/>
  </si>
  <si>
    <t>2010年度</t>
    <rPh sb="4" eb="6">
      <t>ネンド</t>
    </rPh>
    <phoneticPr fontId="1"/>
  </si>
  <si>
    <t>2009年度</t>
    <rPh sb="4" eb="6">
      <t>ネンド</t>
    </rPh>
    <phoneticPr fontId="1"/>
  </si>
  <si>
    <t>受取利息</t>
    <rPh sb="0" eb="2">
      <t>ウケトリ</t>
    </rPh>
    <rPh sb="2" eb="4">
      <t>リソク</t>
    </rPh>
    <phoneticPr fontId="1"/>
  </si>
  <si>
    <t>解約金額</t>
    <rPh sb="0" eb="2">
      <t>カイヤク</t>
    </rPh>
    <rPh sb="2" eb="4">
      <t>キンガク</t>
    </rPh>
    <phoneticPr fontId="1"/>
  </si>
  <si>
    <t>会計処理の対象▶</t>
    <rPh sb="0" eb="2">
      <t>カイケイ</t>
    </rPh>
    <rPh sb="2" eb="4">
      <t>ショリ</t>
    </rPh>
    <rPh sb="5" eb="7">
      <t>タイショウ</t>
    </rPh>
    <phoneticPr fontId="1"/>
  </si>
  <si>
    <t>会　　　期：</t>
    <rPh sb="0" eb="1">
      <t>カイ</t>
    </rPh>
    <rPh sb="4" eb="5">
      <t>キ</t>
    </rPh>
    <phoneticPr fontId="1"/>
  </si>
  <si>
    <t>支店</t>
    <rPh sb="0" eb="2">
      <t>シテン</t>
    </rPh>
    <phoneticPr fontId="1"/>
  </si>
  <si>
    <t>金融機関</t>
    <rPh sb="0" eb="2">
      <t>キンユウ</t>
    </rPh>
    <rPh sb="2" eb="4">
      <t>キカン</t>
    </rPh>
    <phoneticPr fontId="1"/>
  </si>
  <si>
    <t>市ヶ谷</t>
    <rPh sb="0" eb="3">
      <t>イチガヤ</t>
    </rPh>
    <phoneticPr fontId="1"/>
  </si>
  <si>
    <t>受取利息を計上する
勘定科目</t>
    <rPh sb="0" eb="2">
      <t>ウケトリ</t>
    </rPh>
    <rPh sb="2" eb="4">
      <t>リソク</t>
    </rPh>
    <rPh sb="5" eb="7">
      <t>ケイジョウ</t>
    </rPh>
    <rPh sb="10" eb="12">
      <t>カンジョウ</t>
    </rPh>
    <rPh sb="12" eb="14">
      <t>カモク</t>
    </rPh>
    <phoneticPr fontId="1"/>
  </si>
  <si>
    <t>雑収入</t>
    <rPh sb="0" eb="3">
      <t>ザッシュウニュウ</t>
    </rPh>
    <phoneticPr fontId="1"/>
  </si>
  <si>
    <t>本店</t>
    <rPh sb="0" eb="2">
      <t>ホンテン</t>
    </rPh>
    <phoneticPr fontId="1"/>
  </si>
  <si>
    <t>預け入れ金額</t>
    <rPh sb="0" eb="1">
      <t>アズ</t>
    </rPh>
    <rPh sb="2" eb="3">
      <t>イ</t>
    </rPh>
    <rPh sb="4" eb="6">
      <t>キンガク</t>
    </rPh>
    <phoneticPr fontId="1"/>
  </si>
  <si>
    <t>現状の
定期預金残高</t>
    <rPh sb="0" eb="2">
      <t>ゲンジョウ</t>
    </rPh>
    <rPh sb="4" eb="6">
      <t>テイキ</t>
    </rPh>
    <rPh sb="6" eb="8">
      <t>ヨキン</t>
    </rPh>
    <rPh sb="8" eb="10">
      <t>ザンダカ</t>
    </rPh>
    <phoneticPr fontId="1"/>
  </si>
  <si>
    <t>会計処理後の
定期預金残高</t>
    <rPh sb="0" eb="2">
      <t>カイケイ</t>
    </rPh>
    <rPh sb="2" eb="4">
      <t>ショリ</t>
    </rPh>
    <rPh sb="4" eb="5">
      <t>ゴ</t>
    </rPh>
    <rPh sb="7" eb="9">
      <t>テイキ</t>
    </rPh>
    <rPh sb="9" eb="11">
      <t>ヨキン</t>
    </rPh>
    <rPh sb="11" eb="13">
      <t>ザンダカ</t>
    </rPh>
    <phoneticPr fontId="1"/>
  </si>
  <si>
    <t>２-1.すまいる債の買い増し（増額）</t>
    <rPh sb="8" eb="9">
      <t>サイ</t>
    </rPh>
    <rPh sb="10" eb="11">
      <t>カ</t>
    </rPh>
    <rPh sb="12" eb="13">
      <t>マ</t>
    </rPh>
    <rPh sb="15" eb="17">
      <t>ゾウガク</t>
    </rPh>
    <phoneticPr fontId="1"/>
  </si>
  <si>
    <t>KURASEL会計処理 連絡票</t>
    <rPh sb="7" eb="9">
      <t>カイケイ</t>
    </rPh>
    <rPh sb="9" eb="11">
      <t>ショリ</t>
    </rPh>
    <rPh sb="12" eb="14">
      <t>レンラク</t>
    </rPh>
    <rPh sb="14" eb="15">
      <t>ヒョウ</t>
    </rPh>
    <phoneticPr fontId="1"/>
  </si>
  <si>
    <t>手数料を計上する
勘定科目</t>
    <rPh sb="0" eb="3">
      <t>テスウリョウ</t>
    </rPh>
    <rPh sb="4" eb="6">
      <t>ケイジョウ</t>
    </rPh>
    <rPh sb="9" eb="11">
      <t>カンジョウ</t>
    </rPh>
    <rPh sb="11" eb="13">
      <t>カモク</t>
    </rPh>
    <phoneticPr fontId="1"/>
  </si>
  <si>
    <t>手数料</t>
    <rPh sb="0" eb="3">
      <t>テスウリョウ</t>
    </rPh>
    <phoneticPr fontId="1"/>
  </si>
  <si>
    <t>雑費</t>
    <rPh sb="0" eb="2">
      <t>ザッピ</t>
    </rPh>
    <phoneticPr fontId="1"/>
  </si>
  <si>
    <t>振込手数料</t>
    <rPh sb="0" eb="2">
      <t>フリコミ</t>
    </rPh>
    <rPh sb="2" eb="5">
      <t>テスウリョウ</t>
    </rPh>
    <phoneticPr fontId="1"/>
  </si>
  <si>
    <t>三井住友銀行</t>
    <rPh sb="0" eb="2">
      <t>ミツイ</t>
    </rPh>
    <rPh sb="2" eb="4">
      <t>スミトモ</t>
    </rPh>
    <rPh sb="4" eb="6">
      <t>ギンコウ</t>
    </rPh>
    <phoneticPr fontId="1"/>
  </si>
  <si>
    <t>積立型保険分</t>
    <rPh sb="0" eb="3">
      <t>ツミタテガタ</t>
    </rPh>
    <rPh sb="3" eb="5">
      <t>ホケン</t>
    </rPh>
    <rPh sb="5" eb="6">
      <t>ブン</t>
    </rPh>
    <phoneticPr fontId="1"/>
  </si>
  <si>
    <t>保険料一括払込額</t>
    <rPh sb="0" eb="2">
      <t>ホケン</t>
    </rPh>
    <rPh sb="2" eb="3">
      <t>リョウ</t>
    </rPh>
    <rPh sb="3" eb="5">
      <t>イッカツ</t>
    </rPh>
    <rPh sb="5" eb="7">
      <t>ハライコミ</t>
    </rPh>
    <rPh sb="7" eb="8">
      <t>ガク</t>
    </rPh>
    <phoneticPr fontId="1"/>
  </si>
  <si>
    <t>-</t>
    <phoneticPr fontId="1"/>
  </si>
  <si>
    <t>イノベリオス処理欄</t>
    <rPh sb="6" eb="8">
      <t>ショリ</t>
    </rPh>
    <rPh sb="8" eb="9">
      <t>ラン</t>
    </rPh>
    <phoneticPr fontId="1"/>
  </si>
  <si>
    <t>４．借入金返済（月単位で当期までの分をご記入ください）　　　▶補助資料：借入金返済予定表</t>
    <rPh sb="5" eb="7">
      <t>ヘンサイ</t>
    </rPh>
    <rPh sb="8" eb="9">
      <t>ツキ</t>
    </rPh>
    <rPh sb="9" eb="11">
      <t>タンイ</t>
    </rPh>
    <rPh sb="12" eb="14">
      <t>トウキ</t>
    </rPh>
    <rPh sb="17" eb="18">
      <t>ブン</t>
    </rPh>
    <rPh sb="20" eb="22">
      <t>キニュウ</t>
    </rPh>
    <rPh sb="31" eb="33">
      <t>ホジョ</t>
    </rPh>
    <rPh sb="33" eb="35">
      <t>シリョウ</t>
    </rPh>
    <rPh sb="36" eb="38">
      <t>カリイレ</t>
    </rPh>
    <rPh sb="38" eb="39">
      <t>キン</t>
    </rPh>
    <rPh sb="39" eb="41">
      <t>ヘンサイ</t>
    </rPh>
    <rPh sb="41" eb="44">
      <t>ヨテイヒョウ</t>
    </rPh>
    <phoneticPr fontId="1"/>
  </si>
  <si>
    <t>三菱UFJ銀行</t>
    <rPh sb="0" eb="2">
      <t>ミツビシ</t>
    </rPh>
    <rPh sb="5" eb="7">
      <t>ギンコウ</t>
    </rPh>
    <phoneticPr fontId="1"/>
  </si>
  <si>
    <t>２-2.すまいる債の解約・満期（減額）</t>
    <rPh sb="8" eb="9">
      <t>サイ</t>
    </rPh>
    <rPh sb="10" eb="12">
      <t>カイヤク</t>
    </rPh>
    <rPh sb="13" eb="15">
      <t>マンキ</t>
    </rPh>
    <rPh sb="16" eb="18">
      <t>ゲンガク</t>
    </rPh>
    <phoneticPr fontId="1"/>
  </si>
  <si>
    <t>定期預金科目作成</t>
    <rPh sb="0" eb="2">
      <t>テイキ</t>
    </rPh>
    <rPh sb="2" eb="4">
      <t>ヨキン</t>
    </rPh>
    <rPh sb="4" eb="6">
      <t>カモク</t>
    </rPh>
    <rPh sb="6" eb="8">
      <t>サクセイ</t>
    </rPh>
    <phoneticPr fontId="1"/>
  </si>
  <si>
    <t>１-１.定期預金への預け入れ（増額）※三菱UFJ銀行のみ対応可</t>
    <rPh sb="4" eb="6">
      <t>テイキ</t>
    </rPh>
    <rPh sb="6" eb="8">
      <t>ヨキン</t>
    </rPh>
    <rPh sb="10" eb="11">
      <t>アズ</t>
    </rPh>
    <rPh sb="12" eb="13">
      <t>イ</t>
    </rPh>
    <rPh sb="15" eb="17">
      <t>ゾウガク</t>
    </rPh>
    <rPh sb="19" eb="21">
      <t>ミツビシ</t>
    </rPh>
    <rPh sb="24" eb="26">
      <t>ギンコウ</t>
    </rPh>
    <rPh sb="28" eb="30">
      <t>タイオウ</t>
    </rPh>
    <rPh sb="30" eb="31">
      <t>カ</t>
    </rPh>
    <phoneticPr fontId="1"/>
  </si>
  <si>
    <t>済</t>
    <rPh sb="0" eb="1">
      <t>スミ</t>
    </rPh>
    <phoneticPr fontId="1"/>
  </si>
  <si>
    <t>完了確認日</t>
    <rPh sb="0" eb="2">
      <t>カンリョウ</t>
    </rPh>
    <rPh sb="2" eb="4">
      <t>カクニン</t>
    </rPh>
    <rPh sb="4" eb="5">
      <t>ヒ</t>
    </rPh>
    <phoneticPr fontId="1"/>
  </si>
  <si>
    <t>①クラセル口座からの
出金額</t>
    <rPh sb="5" eb="7">
      <t>コウザ</t>
    </rPh>
    <rPh sb="11" eb="13">
      <t>シュッキン</t>
    </rPh>
    <rPh sb="13" eb="14">
      <t>ガク</t>
    </rPh>
    <phoneticPr fontId="1"/>
  </si>
  <si>
    <t>①の内訳</t>
    <rPh sb="2" eb="4">
      <t>ウチワケ</t>
    </rPh>
    <phoneticPr fontId="1"/>
  </si>
  <si>
    <t>①クラセル口座への
入金額</t>
    <rPh sb="5" eb="7">
      <t>コウザ</t>
    </rPh>
    <rPh sb="10" eb="12">
      <t>ニュウキン</t>
    </rPh>
    <rPh sb="12" eb="13">
      <t>ガク</t>
    </rPh>
    <phoneticPr fontId="1"/>
  </si>
  <si>
    <t>①返済額</t>
    <rPh sb="1" eb="3">
      <t>ヘンサイ</t>
    </rPh>
    <rPh sb="3" eb="4">
      <t>ガク</t>
    </rPh>
    <phoneticPr fontId="1"/>
  </si>
  <si>
    <t>対象の定期預金口座</t>
    <rPh sb="0" eb="2">
      <t>タイショウ</t>
    </rPh>
    <rPh sb="3" eb="5">
      <t>テイキ</t>
    </rPh>
    <rPh sb="5" eb="7">
      <t>ヨキン</t>
    </rPh>
    <rPh sb="7" eb="9">
      <t>コウザ</t>
    </rPh>
    <phoneticPr fontId="1"/>
  </si>
  <si>
    <t>預け入れ日</t>
    <rPh sb="0" eb="1">
      <t>アズ</t>
    </rPh>
    <rPh sb="2" eb="3">
      <t>イ</t>
    </rPh>
    <rPh sb="4" eb="5">
      <t>ビ</t>
    </rPh>
    <phoneticPr fontId="1"/>
  </si>
  <si>
    <t>解約日</t>
    <rPh sb="0" eb="2">
      <t>カイヤク</t>
    </rPh>
    <rPh sb="2" eb="3">
      <t>ビ</t>
    </rPh>
    <phoneticPr fontId="1"/>
  </si>
  <si>
    <t>現登録上の
定期預金残高</t>
    <rPh sb="0" eb="1">
      <t>ゲン</t>
    </rPh>
    <rPh sb="1" eb="3">
      <t>トウロク</t>
    </rPh>
    <rPh sb="3" eb="4">
      <t>ジョウ</t>
    </rPh>
    <rPh sb="6" eb="8">
      <t>テイキ</t>
    </rPh>
    <rPh sb="8" eb="10">
      <t>ヨキン</t>
    </rPh>
    <rPh sb="10" eb="12">
      <t>ザンダカ</t>
    </rPh>
    <phoneticPr fontId="1"/>
  </si>
  <si>
    <t>現登録上の
積立口数</t>
    <rPh sb="0" eb="1">
      <t>ゲン</t>
    </rPh>
    <rPh sb="1" eb="3">
      <t>トウロク</t>
    </rPh>
    <rPh sb="3" eb="4">
      <t>ジョウ</t>
    </rPh>
    <rPh sb="6" eb="8">
      <t>ツミタテ</t>
    </rPh>
    <rPh sb="8" eb="9">
      <t>クチ</t>
    </rPh>
    <rPh sb="9" eb="10">
      <t>スウ</t>
    </rPh>
    <phoneticPr fontId="1"/>
  </si>
  <si>
    <t>解約日/満期日</t>
    <rPh sb="0" eb="2">
      <t>カイヤク</t>
    </rPh>
    <rPh sb="2" eb="3">
      <t>ビ</t>
    </rPh>
    <rPh sb="4" eb="7">
      <t>マンキビ</t>
    </rPh>
    <phoneticPr fontId="1"/>
  </si>
  <si>
    <t>返済日</t>
    <rPh sb="0" eb="2">
      <t>ヘンサイ</t>
    </rPh>
    <rPh sb="2" eb="3">
      <t>ビ</t>
    </rPh>
    <phoneticPr fontId="1"/>
  </si>
  <si>
    <t>仕訳登録</t>
    <rPh sb="0" eb="2">
      <t>シワケ</t>
    </rPh>
    <rPh sb="2" eb="4">
      <t>トウロク</t>
    </rPh>
    <phoneticPr fontId="1"/>
  </si>
  <si>
    <t>金額</t>
    <rPh sb="0" eb="2">
      <t>キンガク</t>
    </rPh>
    <phoneticPr fontId="1"/>
  </si>
  <si>
    <t>借方</t>
    <rPh sb="0" eb="2">
      <t>カリカタ</t>
    </rPh>
    <phoneticPr fontId="1"/>
  </si>
  <si>
    <t>貸方</t>
    <rPh sb="0" eb="2">
      <t>カシカタ</t>
    </rPh>
    <phoneticPr fontId="1"/>
  </si>
  <si>
    <t>定期預金</t>
    <rPh sb="0" eb="2">
      <t>テイキ</t>
    </rPh>
    <rPh sb="2" eb="4">
      <t>ヨキン</t>
    </rPh>
    <phoneticPr fontId="1"/>
  </si>
  <si>
    <t>普通預金</t>
    <rPh sb="0" eb="2">
      <t>フツウ</t>
    </rPh>
    <rPh sb="2" eb="4">
      <t>ヨキン</t>
    </rPh>
    <phoneticPr fontId="1"/>
  </si>
  <si>
    <t>手数料を計上する
勘定科目</t>
    <rPh sb="0" eb="3">
      <t>テスウリョウ</t>
    </rPh>
    <rPh sb="4" eb="6">
      <t>ケイジョウ</t>
    </rPh>
    <phoneticPr fontId="1"/>
  </si>
  <si>
    <t>借入金</t>
    <rPh sb="0" eb="2">
      <t>カリイレ</t>
    </rPh>
    <rPh sb="2" eb="3">
      <t>キン</t>
    </rPh>
    <phoneticPr fontId="1"/>
  </si>
  <si>
    <t>№</t>
    <phoneticPr fontId="1"/>
  </si>
  <si>
    <t>支払利息</t>
    <phoneticPr fontId="1"/>
  </si>
  <si>
    <t>自動仕訳登録</t>
    <rPh sb="0" eb="2">
      <t>ジドウ</t>
    </rPh>
    <rPh sb="2" eb="4">
      <t>シワケ</t>
    </rPh>
    <rPh sb="4" eb="6">
      <t>トウロク</t>
    </rPh>
    <phoneticPr fontId="1"/>
  </si>
  <si>
    <t>上記仕訳</t>
    <rPh sb="0" eb="2">
      <t>ジョウキ</t>
    </rPh>
    <rPh sb="2" eb="4">
      <t>シワケ</t>
    </rPh>
    <phoneticPr fontId="1"/>
  </si>
  <si>
    <t>１-２.定期預金の解約（減額）</t>
    <rPh sb="4" eb="6">
      <t>テイキ</t>
    </rPh>
    <rPh sb="6" eb="8">
      <t>ヨキン</t>
    </rPh>
    <rPh sb="9" eb="11">
      <t>カイヤク</t>
    </rPh>
    <rPh sb="12" eb="14">
      <t>ゲンガク</t>
    </rPh>
    <phoneticPr fontId="1"/>
  </si>
  <si>
    <t>三菱UFJ銀行</t>
    <phoneticPr fontId="1"/>
  </si>
  <si>
    <t>※原則「支払利息」等の科目で自動仕訳登録をする。（→預金残高が合致する）その後、決算時に年一括振替仕訳を行う。</t>
    <phoneticPr fontId="1"/>
  </si>
  <si>
    <t>追加登録</t>
    <rPh sb="0" eb="2">
      <t>ツイカ</t>
    </rPh>
    <rPh sb="2" eb="4">
      <t>トウロク</t>
    </rPh>
    <phoneticPr fontId="1"/>
  </si>
  <si>
    <t>仕訳自由登録（個別仕訳×返済回）</t>
    <rPh sb="0" eb="2">
      <t>シワケ</t>
    </rPh>
    <rPh sb="2" eb="4">
      <t>ジユウ</t>
    </rPh>
    <rPh sb="4" eb="6">
      <t>トウロク</t>
    </rPh>
    <rPh sb="7" eb="9">
      <t>コベツ</t>
    </rPh>
    <rPh sb="9" eb="11">
      <t>シワケ</t>
    </rPh>
    <rPh sb="12" eb="14">
      <t>ヘンサイ</t>
    </rPh>
    <rPh sb="14" eb="15">
      <t>カイ</t>
    </rPh>
    <phoneticPr fontId="1"/>
  </si>
  <si>
    <t>※クラセル初回償却時に、保険契約期間満了分までを登録</t>
    <phoneticPr fontId="1"/>
  </si>
  <si>
    <t>保険期間：</t>
    <rPh sb="0" eb="2">
      <t>ホケン</t>
    </rPh>
    <rPh sb="2" eb="4">
      <t>キカン</t>
    </rPh>
    <phoneticPr fontId="1"/>
  </si>
  <si>
    <t>借入期間：</t>
    <rPh sb="0" eb="2">
      <t>カリイレ</t>
    </rPh>
    <rPh sb="2" eb="4">
      <t>キカン</t>
    </rPh>
    <phoneticPr fontId="1"/>
  </si>
  <si>
    <t>前払保険料</t>
    <rPh sb="0" eb="2">
      <t>マエバライ</t>
    </rPh>
    <rPh sb="2" eb="5">
      <t>ホケンリョウ</t>
    </rPh>
    <phoneticPr fontId="1"/>
  </si>
  <si>
    <t>修繕積立金会計</t>
    <rPh sb="0" eb="2">
      <t>シュウゼン</t>
    </rPh>
    <rPh sb="2" eb="4">
      <t>ツミタテ</t>
    </rPh>
    <rPh sb="4" eb="5">
      <t>キン</t>
    </rPh>
    <rPh sb="5" eb="7">
      <t>カイケイ</t>
    </rPh>
    <phoneticPr fontId="1"/>
  </si>
  <si>
    <t>マンション総合保険</t>
    <rPh sb="5" eb="7">
      <t>ソウゴウ</t>
    </rPh>
    <rPh sb="7" eb="9">
      <t>ホケン</t>
    </rPh>
    <phoneticPr fontId="1"/>
  </si>
  <si>
    <t>追加登録　※保険料支払い時の仕訳が登録されている前提</t>
    <rPh sb="0" eb="2">
      <t>ツイカ</t>
    </rPh>
    <rPh sb="2" eb="4">
      <t>トウロク</t>
    </rPh>
    <rPh sb="6" eb="9">
      <t>ホケンリョウ</t>
    </rPh>
    <rPh sb="9" eb="11">
      <t>シハラ</t>
    </rPh>
    <rPh sb="12" eb="13">
      <t>ジ</t>
    </rPh>
    <rPh sb="14" eb="16">
      <t>シワケ</t>
    </rPh>
    <rPh sb="17" eb="19">
      <t>トウロク</t>
    </rPh>
    <rPh sb="24" eb="26">
      <t>ゼンテイ</t>
    </rPh>
    <phoneticPr fontId="1"/>
  </si>
  <si>
    <t>仕訳日
（原則：会計開始日）</t>
    <rPh sb="0" eb="2">
      <t>シワケ</t>
    </rPh>
    <rPh sb="2" eb="3">
      <t>ビ</t>
    </rPh>
    <rPh sb="5" eb="7">
      <t>ゲンソク</t>
    </rPh>
    <rPh sb="8" eb="10">
      <t>カイケイ</t>
    </rPh>
    <rPh sb="10" eb="12">
      <t>カイシ</t>
    </rPh>
    <rPh sb="12" eb="13">
      <t>ヒ</t>
    </rPh>
    <phoneticPr fontId="1"/>
  </si>
  <si>
    <t>当期償却金額
（原則：年均等割り）</t>
    <rPh sb="0" eb="2">
      <t>トウキ</t>
    </rPh>
    <rPh sb="2" eb="4">
      <t>ショウキャク</t>
    </rPh>
    <rPh sb="4" eb="5">
      <t>キン</t>
    </rPh>
    <rPh sb="8" eb="10">
      <t>ゲンソク</t>
    </rPh>
    <rPh sb="11" eb="12">
      <t>ネン</t>
    </rPh>
    <rPh sb="12" eb="15">
      <t>キントウワ</t>
    </rPh>
    <phoneticPr fontId="1"/>
  </si>
  <si>
    <t>決算月：</t>
    <rPh sb="0" eb="2">
      <t>ケッサン</t>
    </rPh>
    <rPh sb="2" eb="3">
      <t>ツキ</t>
    </rPh>
    <phoneticPr fontId="1"/>
  </si>
  <si>
    <t>月</t>
    <rPh sb="0" eb="1">
      <t>ツキ</t>
    </rPh>
    <phoneticPr fontId="1"/>
  </si>
  <si>
    <t>３．前払保険料の償却（年単位で保険契約期間満了までの分をご記入ください）　　　▶補助資料：保険料一括払い込み時の償却表または保険証券　※お手元にありましたらご提供ください。</t>
    <rPh sb="2" eb="4">
      <t>マエバラ</t>
    </rPh>
    <rPh sb="4" eb="7">
      <t>ホケンリョウ</t>
    </rPh>
    <rPh sb="8" eb="10">
      <t>ショウキャク</t>
    </rPh>
    <rPh sb="11" eb="12">
      <t>ネン</t>
    </rPh>
    <rPh sb="12" eb="14">
      <t>タンイ</t>
    </rPh>
    <rPh sb="15" eb="17">
      <t>ホケン</t>
    </rPh>
    <rPh sb="17" eb="19">
      <t>ケイヤク</t>
    </rPh>
    <rPh sb="19" eb="21">
      <t>キカン</t>
    </rPh>
    <rPh sb="21" eb="23">
      <t>マンリョウ</t>
    </rPh>
    <rPh sb="26" eb="27">
      <t>ブン</t>
    </rPh>
    <rPh sb="29" eb="31">
      <t>キニュウ</t>
    </rPh>
    <rPh sb="40" eb="42">
      <t>ホジョ</t>
    </rPh>
    <rPh sb="42" eb="44">
      <t>シリョウ</t>
    </rPh>
    <rPh sb="45" eb="48">
      <t>ホケンリョウ</t>
    </rPh>
    <rPh sb="48" eb="50">
      <t>イッカツ</t>
    </rPh>
    <rPh sb="50" eb="51">
      <t>ハラ</t>
    </rPh>
    <rPh sb="52" eb="53">
      <t>コ</t>
    </rPh>
    <rPh sb="54" eb="55">
      <t>ジ</t>
    </rPh>
    <rPh sb="56" eb="58">
      <t>ショウキャク</t>
    </rPh>
    <rPh sb="58" eb="59">
      <t>ヒョウ</t>
    </rPh>
    <rPh sb="62" eb="64">
      <t>ホケン</t>
    </rPh>
    <rPh sb="64" eb="66">
      <t>ショウケン</t>
    </rPh>
    <phoneticPr fontId="1"/>
  </si>
  <si>
    <t>４．借入金返済（月単位で当期までの分をご記入ください）　　　▶補助資料：借入金返済予定表 ※お手元にありましたらご提供ください。</t>
    <rPh sb="5" eb="7">
      <t>ヘンサイ</t>
    </rPh>
    <rPh sb="8" eb="9">
      <t>ツキ</t>
    </rPh>
    <rPh sb="9" eb="11">
      <t>タンイ</t>
    </rPh>
    <rPh sb="12" eb="14">
      <t>トウキ</t>
    </rPh>
    <rPh sb="17" eb="18">
      <t>ブン</t>
    </rPh>
    <rPh sb="20" eb="22">
      <t>キニュウ</t>
    </rPh>
    <rPh sb="31" eb="33">
      <t>ホジョ</t>
    </rPh>
    <rPh sb="33" eb="35">
      <t>シリョウ</t>
    </rPh>
    <rPh sb="36" eb="38">
      <t>カリイレ</t>
    </rPh>
    <rPh sb="38" eb="39">
      <t>キン</t>
    </rPh>
    <rPh sb="39" eb="41">
      <t>ヘンサイ</t>
    </rPh>
    <rPh sb="41" eb="44">
      <t>ヨテイヒョウ</t>
    </rPh>
    <rPh sb="47" eb="49">
      <t>テモト</t>
    </rPh>
    <rPh sb="57" eb="59">
      <t>テイキョウ</t>
    </rPh>
    <phoneticPr fontId="1"/>
  </si>
  <si>
    <t>支払日</t>
    <rPh sb="0" eb="3">
      <t>シハライビ</t>
    </rPh>
    <phoneticPr fontId="1"/>
  </si>
  <si>
    <t>連絡日：</t>
    <rPh sb="0" eb="2">
      <t>レンラク</t>
    </rPh>
    <rPh sb="2" eb="3">
      <t>ビ</t>
    </rPh>
    <phoneticPr fontId="1"/>
  </si>
  <si>
    <t>買い増し日
（支払日）</t>
    <rPh sb="0" eb="2">
      <t>コウニュウ</t>
    </rPh>
    <rPh sb="2" eb="3">
      <t>ビ</t>
    </rPh>
    <rPh sb="7" eb="10">
      <t>シハライビ</t>
    </rPh>
    <phoneticPr fontId="1"/>
  </si>
  <si>
    <t>積立金額</t>
    <rPh sb="0" eb="2">
      <t>ツミタテ</t>
    </rPh>
    <rPh sb="2" eb="4">
      <t>キンガク</t>
    </rPh>
    <phoneticPr fontId="1"/>
  </si>
  <si>
    <t>すまいる債の募集年度</t>
    <rPh sb="4" eb="5">
      <t>サイ</t>
    </rPh>
    <rPh sb="6" eb="8">
      <t>ボシュウ</t>
    </rPh>
    <rPh sb="8" eb="10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</si>
</sst>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¥&quot;#,##0;&quot;¥&quot;\-#,##0"/>
    <numFmt numFmtId="6" formatCode="&quot;¥&quot;#,##0;[Red]&quot;¥&quot;\-#,##0"/>
    <numFmt numFmtId="7" formatCode="&quot;¥&quot;#,##0.00;&quot;¥&quot;\-#,##0.00"/>
    <numFmt numFmtId="176" formatCode="0_ "/>
    <numFmt numFmtId="177" formatCode="[$-F800]dddd\,\ mmmm\ dd\,\ yyyy"/>
    <numFmt numFmtId="178" formatCode="0_);[Red]\(0\)"/>
    <numFmt numFmtId="179" formatCode="&quot;¥&quot;#,##0_);[Red]\(&quot;¥&quot;#,##0\)"/>
  </numFmts>
  <fonts count="2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3"/>
      <color theme="3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6"/>
      <color rgb="FF0070C0"/>
      <name val="Meiryo UI"/>
      <family val="2"/>
    </font>
    <font>
      <b/>
      <sz val="12"/>
      <color theme="1" tint="0.249977111117893"/>
      <name val="Meiryo UI"/>
      <family val="2"/>
    </font>
    <font>
      <sz val="11"/>
      <color theme="1" tint="0.24994659260841701"/>
      <name val="Meiryo UI"/>
      <family val="2"/>
    </font>
    <font>
      <sz val="11"/>
      <name val="Meiryo UI"/>
      <family val="3"/>
      <charset val="128"/>
    </font>
    <font>
      <b/>
      <sz val="14"/>
      <color rgb="FF376B36"/>
      <name val="Meiryo UI"/>
      <family val="3"/>
      <charset val="128"/>
    </font>
    <font>
      <b/>
      <sz val="24"/>
      <color rgb="FF376B36"/>
      <name val="Meiryo UI"/>
      <family val="3"/>
      <charset val="128"/>
    </font>
    <font>
      <b/>
      <sz val="16"/>
      <color rgb="FF376B36"/>
      <name val="Meiryo UI"/>
      <family val="3"/>
      <charset val="128"/>
    </font>
    <font>
      <b/>
      <sz val="11"/>
      <color theme="1" tint="0.34998626667073579"/>
      <name val="Meiryo UI"/>
      <family val="3"/>
      <charset val="128"/>
    </font>
    <font>
      <b/>
      <sz val="10"/>
      <color theme="1" tint="0.34998626667073579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16"/>
      <name val="Meiryo UI"/>
      <family val="3"/>
      <charset val="128"/>
    </font>
    <font>
      <b/>
      <sz val="11"/>
      <name val="Meiryo UI"/>
      <family val="3"/>
      <charset val="128"/>
    </font>
    <font>
      <b/>
      <sz val="11"/>
      <color rgb="FF376B36"/>
      <name val="Meiryo UI"/>
      <family val="3"/>
      <charset val="128"/>
    </font>
    <font>
      <b/>
      <sz val="16"/>
      <color rgb="FFFF0000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sz val="11"/>
      <name val="Segoe UI Symbol"/>
      <family val="3"/>
    </font>
    <font>
      <b/>
      <sz val="9"/>
      <color indexed="81"/>
      <name val="MS P ゴシック"/>
      <family val="3"/>
      <charset val="128"/>
    </font>
    <font>
      <sz val="11"/>
      <name val="ＭＳ Ｐゴシック"/>
      <family val="3"/>
      <charset val="128"/>
    </font>
    <font>
      <b/>
      <sz val="16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b/>
      <u/>
      <sz val="9"/>
      <color indexed="81"/>
      <name val="MS P 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0">
    <xf numFmtId="0" fontId="0" fillId="0" borderId="0">
      <alignment vertical="center"/>
    </xf>
    <xf numFmtId="0" fontId="2" fillId="0" borderId="4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3" borderId="0" applyFill="0" applyBorder="0" applyProtection="0">
      <alignment horizontal="left" vertical="center" wrapText="1" indent="1"/>
    </xf>
    <xf numFmtId="0" fontId="5" fillId="4" borderId="0" applyFill="0" applyProtection="0">
      <alignment horizontal="center" vertical="center" wrapText="1"/>
    </xf>
    <xf numFmtId="176" fontId="6" fillId="2" borderId="0" applyFont="0" applyFill="0" applyBorder="0" applyAlignment="0"/>
    <xf numFmtId="14" fontId="6" fillId="0" borderId="0" applyFont="0" applyFill="0" applyBorder="0" applyAlignment="0"/>
    <xf numFmtId="7" fontId="6" fillId="5" borderId="0" applyFont="0" applyFill="0" applyBorder="0" applyProtection="0">
      <alignment horizontal="right" indent="2"/>
    </xf>
    <xf numFmtId="7" fontId="6" fillId="5" borderId="0" applyFont="0" applyFill="0" applyBorder="0" applyAlignment="0" applyProtection="0"/>
    <xf numFmtId="38" fontId="21" fillId="0" borderId="0" applyFont="0" applyFill="0" applyBorder="0" applyAlignment="0" applyProtection="0">
      <alignment vertical="center"/>
    </xf>
  </cellStyleXfs>
  <cellXfs count="153">
    <xf numFmtId="0" fontId="0" fillId="0" borderId="0" xfId="0">
      <alignment vertical="center"/>
    </xf>
    <xf numFmtId="0" fontId="7" fillId="0" borderId="0" xfId="0" applyFont="1">
      <alignment vertical="center"/>
    </xf>
    <xf numFmtId="0" fontId="10" fillId="0" borderId="1" xfId="1" applyFont="1" applyBorder="1" applyAlignment="1">
      <alignment horizontal="left" vertical="center" inden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0" xfId="2" applyFont="1" applyFill="1" applyBorder="1" applyAlignment="1">
      <alignment vertical="center"/>
    </xf>
    <xf numFmtId="0" fontId="8" fillId="0" borderId="9" xfId="2" applyFont="1" applyFill="1" applyBorder="1" applyAlignment="1">
      <alignment horizontal="center" vertical="center"/>
    </xf>
    <xf numFmtId="5" fontId="7" fillId="0" borderId="6" xfId="0" applyNumberFormat="1" applyFont="1" applyBorder="1" applyAlignment="1">
      <alignment horizontal="center" vertical="center"/>
    </xf>
    <xf numFmtId="5" fontId="7" fillId="0" borderId="7" xfId="0" applyNumberFormat="1" applyFont="1" applyBorder="1" applyAlignment="1">
      <alignment horizontal="center" vertical="center"/>
    </xf>
    <xf numFmtId="0" fontId="8" fillId="0" borderId="0" xfId="2" applyFont="1" applyFill="1" applyBorder="1" applyAlignment="1">
      <alignment horizontal="left" vertical="center" indent="1"/>
    </xf>
    <xf numFmtId="5" fontId="13" fillId="0" borderId="11" xfId="0" applyNumberFormat="1" applyFont="1" applyBorder="1" applyAlignment="1">
      <alignment horizontal="center" vertical="center"/>
    </xf>
    <xf numFmtId="14" fontId="13" fillId="0" borderId="3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5" fontId="13" fillId="0" borderId="3" xfId="0" applyNumberFormat="1" applyFont="1" applyBorder="1" applyAlignment="1">
      <alignment horizontal="center" vertical="center"/>
    </xf>
    <xf numFmtId="0" fontId="9" fillId="0" borderId="0" xfId="3" applyFont="1" applyFill="1" applyBorder="1" applyAlignme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5" fontId="13" fillId="0" borderId="5" xfId="0" applyNumberFormat="1" applyFont="1" applyBorder="1" applyAlignment="1">
      <alignment horizontal="center" vertical="center"/>
    </xf>
    <xf numFmtId="0" fontId="13" fillId="0" borderId="0" xfId="0" applyFont="1">
      <alignment vertical="center"/>
    </xf>
    <xf numFmtId="5" fontId="13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5" fontId="7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0" fillId="0" borderId="0" xfId="1" applyFont="1" applyBorder="1" applyAlignment="1">
      <alignment horizontal="left" vertical="center" indent="1"/>
    </xf>
    <xf numFmtId="0" fontId="17" fillId="0" borderId="0" xfId="0" applyFont="1" applyAlignment="1">
      <alignment horizontal="center" vertical="center"/>
    </xf>
    <xf numFmtId="5" fontId="13" fillId="6" borderId="5" xfId="0" applyNumberFormat="1" applyFont="1" applyFill="1" applyBorder="1" applyAlignment="1">
      <alignment horizontal="center" vertical="center"/>
    </xf>
    <xf numFmtId="5" fontId="13" fillId="4" borderId="12" xfId="0" applyNumberFormat="1" applyFont="1" applyFill="1" applyBorder="1" applyAlignment="1">
      <alignment horizontal="center" vertical="center"/>
    </xf>
    <xf numFmtId="5" fontId="13" fillId="4" borderId="5" xfId="0" applyNumberFormat="1" applyFont="1" applyFill="1" applyBorder="1" applyAlignment="1">
      <alignment horizontal="center" vertical="center"/>
    </xf>
    <xf numFmtId="14" fontId="13" fillId="6" borderId="5" xfId="0" applyNumberFormat="1" applyFont="1" applyFill="1" applyBorder="1" applyAlignment="1">
      <alignment horizontal="center" vertical="center"/>
    </xf>
    <xf numFmtId="5" fontId="13" fillId="4" borderId="11" xfId="0" applyNumberFormat="1" applyFont="1" applyFill="1" applyBorder="1" applyAlignment="1">
      <alignment horizontal="center" vertical="center"/>
    </xf>
    <xf numFmtId="5" fontId="13" fillId="4" borderId="3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14" fontId="13" fillId="6" borderId="12" xfId="0" applyNumberFormat="1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16" xfId="0" applyFont="1" applyFill="1" applyBorder="1" applyAlignment="1">
      <alignment horizontal="center" vertical="center"/>
    </xf>
    <xf numFmtId="0" fontId="11" fillId="7" borderId="2" xfId="4" applyFont="1" applyFill="1" applyBorder="1">
      <alignment horizontal="center" vertical="center" wrapText="1"/>
    </xf>
    <xf numFmtId="0" fontId="13" fillId="4" borderId="5" xfId="0" applyFont="1" applyFill="1" applyBorder="1" applyAlignment="1">
      <alignment horizontal="center" vertical="center"/>
    </xf>
    <xf numFmtId="56" fontId="7" fillId="0" borderId="0" xfId="0" applyNumberFormat="1" applyFont="1">
      <alignment vertical="center"/>
    </xf>
    <xf numFmtId="0" fontId="11" fillId="8" borderId="8" xfId="4" applyFont="1" applyFill="1" applyBorder="1">
      <alignment horizontal="center" vertical="center" wrapText="1"/>
    </xf>
    <xf numFmtId="0" fontId="11" fillId="8" borderId="17" xfId="4" applyFont="1" applyFill="1" applyBorder="1">
      <alignment horizontal="center" vertical="center" wrapText="1"/>
    </xf>
    <xf numFmtId="0" fontId="11" fillId="8" borderId="2" xfId="4" applyFont="1" applyFill="1" applyBorder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14" fontId="13" fillId="4" borderId="12" xfId="0" applyNumberFormat="1" applyFont="1" applyFill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3" fillId="6" borderId="5" xfId="0" applyFont="1" applyFill="1" applyBorder="1" applyAlignment="1" applyProtection="1">
      <alignment horizontal="center" vertical="center"/>
      <protection locked="0"/>
    </xf>
    <xf numFmtId="5" fontId="13" fillId="6" borderId="5" xfId="0" applyNumberFormat="1" applyFont="1" applyFill="1" applyBorder="1" applyAlignment="1" applyProtection="1">
      <alignment horizontal="center" vertical="center"/>
      <protection locked="0"/>
    </xf>
    <xf numFmtId="14" fontId="13" fillId="6" borderId="5" xfId="0" applyNumberFormat="1" applyFont="1" applyFill="1" applyBorder="1" applyAlignment="1" applyProtection="1">
      <alignment horizontal="center" vertical="center"/>
      <protection locked="0"/>
    </xf>
    <xf numFmtId="177" fontId="18" fillId="6" borderId="1" xfId="0" applyNumberFormat="1" applyFont="1" applyFill="1" applyBorder="1" applyAlignment="1" applyProtection="1">
      <alignment horizontal="center" vertical="center"/>
      <protection locked="0"/>
    </xf>
    <xf numFmtId="0" fontId="17" fillId="6" borderId="1" xfId="0" applyFont="1" applyFill="1" applyBorder="1" applyAlignment="1" applyProtection="1">
      <alignment horizontal="center" vertical="center"/>
      <protection locked="0"/>
    </xf>
    <xf numFmtId="5" fontId="13" fillId="6" borderId="12" xfId="0" applyNumberFormat="1" applyFont="1" applyFill="1" applyBorder="1" applyAlignment="1" applyProtection="1">
      <alignment horizontal="center" vertical="center"/>
      <protection locked="0"/>
    </xf>
    <xf numFmtId="5" fontId="13" fillId="6" borderId="12" xfId="0" applyNumberFormat="1" applyFont="1" applyFill="1" applyBorder="1" applyAlignment="1" applyProtection="1">
      <alignment horizontal="center" vertical="center" wrapText="1"/>
      <protection locked="0"/>
    </xf>
    <xf numFmtId="0" fontId="13" fillId="6" borderId="12" xfId="0" applyFont="1" applyFill="1" applyBorder="1" applyAlignment="1" applyProtection="1">
      <alignment horizontal="center" vertical="center"/>
      <protection locked="0"/>
    </xf>
    <xf numFmtId="5" fontId="13" fillId="6" borderId="11" xfId="0" applyNumberFormat="1" applyFont="1" applyFill="1" applyBorder="1" applyAlignment="1" applyProtection="1">
      <alignment horizontal="center" vertical="center"/>
      <protection locked="0"/>
    </xf>
    <xf numFmtId="14" fontId="13" fillId="6" borderId="11" xfId="0" applyNumberFormat="1" applyFont="1" applyFill="1" applyBorder="1" applyAlignment="1" applyProtection="1">
      <alignment horizontal="center" vertical="center"/>
      <protection locked="0"/>
    </xf>
    <xf numFmtId="0" fontId="13" fillId="6" borderId="11" xfId="0" applyFont="1" applyFill="1" applyBorder="1" applyAlignment="1" applyProtection="1">
      <alignment horizontal="center" vertical="center"/>
      <protection locked="0"/>
    </xf>
    <xf numFmtId="14" fontId="13" fillId="6" borderId="3" xfId="0" applyNumberFormat="1" applyFont="1" applyFill="1" applyBorder="1" applyAlignment="1" applyProtection="1">
      <alignment horizontal="center" vertical="center"/>
      <protection locked="0"/>
    </xf>
    <xf numFmtId="0" fontId="13" fillId="6" borderId="3" xfId="0" applyFont="1" applyFill="1" applyBorder="1" applyAlignment="1" applyProtection="1">
      <alignment horizontal="center" vertical="center"/>
      <protection locked="0"/>
    </xf>
    <xf numFmtId="5" fontId="13" fillId="6" borderId="3" xfId="0" applyNumberFormat="1" applyFont="1" applyFill="1" applyBorder="1" applyAlignment="1" applyProtection="1">
      <alignment horizontal="center" vertical="center"/>
      <protection locked="0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Protection="1">
      <alignment vertical="center"/>
      <protection locked="0"/>
    </xf>
    <xf numFmtId="0" fontId="7" fillId="6" borderId="7" xfId="0" applyFont="1" applyFill="1" applyBorder="1" applyAlignment="1" applyProtection="1">
      <alignment horizontal="center" vertical="center"/>
      <protection locked="0"/>
    </xf>
    <xf numFmtId="0" fontId="7" fillId="6" borderId="7" xfId="0" applyFont="1" applyFill="1" applyBorder="1" applyProtection="1">
      <alignment vertical="center"/>
      <protection locked="0"/>
    </xf>
    <xf numFmtId="5" fontId="7" fillId="6" borderId="6" xfId="0" applyNumberFormat="1" applyFont="1" applyFill="1" applyBorder="1" applyAlignment="1" applyProtection="1">
      <alignment horizontal="center" vertical="center"/>
      <protection locked="0"/>
    </xf>
    <xf numFmtId="5" fontId="7" fillId="6" borderId="7" xfId="0" applyNumberFormat="1" applyFont="1" applyFill="1" applyBorder="1" applyAlignment="1" applyProtection="1">
      <alignment horizontal="center" vertical="center"/>
      <protection locked="0"/>
    </xf>
    <xf numFmtId="5" fontId="7" fillId="0" borderId="0" xfId="0" applyNumberFormat="1" applyFont="1">
      <alignment vertical="center"/>
    </xf>
    <xf numFmtId="177" fontId="18" fillId="4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left" vertical="center"/>
    </xf>
    <xf numFmtId="178" fontId="17" fillId="6" borderId="1" xfId="0" applyNumberFormat="1" applyFont="1" applyFill="1" applyBorder="1" applyAlignment="1" applyProtection="1">
      <alignment horizontal="center" vertical="center"/>
      <protection locked="0"/>
    </xf>
    <xf numFmtId="6" fontId="7" fillId="6" borderId="6" xfId="9" applyNumberFormat="1" applyFont="1" applyFill="1" applyBorder="1" applyAlignment="1" applyProtection="1">
      <alignment horizontal="center" vertical="center"/>
      <protection locked="0"/>
    </xf>
    <xf numFmtId="6" fontId="7" fillId="6" borderId="7" xfId="9" applyNumberFormat="1" applyFont="1" applyFill="1" applyBorder="1" applyAlignment="1" applyProtection="1">
      <alignment horizontal="center" vertical="center"/>
      <protection locked="0"/>
    </xf>
    <xf numFmtId="179" fontId="7" fillId="6" borderId="6" xfId="0" applyNumberFormat="1" applyFont="1" applyFill="1" applyBorder="1" applyAlignment="1" applyProtection="1">
      <alignment horizontal="center" vertical="center"/>
      <protection locked="0"/>
    </xf>
    <xf numFmtId="179" fontId="7" fillId="6" borderId="7" xfId="0" applyNumberFormat="1" applyFont="1" applyFill="1" applyBorder="1" applyAlignment="1" applyProtection="1">
      <alignment horizontal="center" vertical="center"/>
      <protection locked="0"/>
    </xf>
    <xf numFmtId="0" fontId="7" fillId="4" borderId="5" xfId="0" applyFont="1" applyFill="1" applyBorder="1" applyAlignment="1">
      <alignment horizontal="center" vertical="center"/>
    </xf>
    <xf numFmtId="0" fontId="7" fillId="6" borderId="5" xfId="0" applyFont="1" applyFill="1" applyBorder="1" applyAlignment="1" applyProtection="1">
      <alignment horizontal="center" vertical="center"/>
      <protection locked="0"/>
    </xf>
    <xf numFmtId="6" fontId="7" fillId="6" borderId="5" xfId="9" applyNumberFormat="1" applyFont="1" applyFill="1" applyBorder="1" applyAlignment="1" applyProtection="1">
      <alignment horizontal="center" vertical="center"/>
      <protection locked="0"/>
    </xf>
    <xf numFmtId="14" fontId="7" fillId="6" borderId="5" xfId="0" applyNumberFormat="1" applyFont="1" applyFill="1" applyBorder="1" applyAlignment="1" applyProtection="1">
      <alignment horizontal="center" vertical="center"/>
      <protection locked="0"/>
    </xf>
    <xf numFmtId="5" fontId="7" fillId="0" borderId="5" xfId="0" applyNumberFormat="1" applyFont="1" applyBorder="1" applyAlignment="1">
      <alignment horizontal="center" vertical="center"/>
    </xf>
    <xf numFmtId="179" fontId="7" fillId="6" borderId="5" xfId="0" applyNumberFormat="1" applyFont="1" applyFill="1" applyBorder="1" applyAlignment="1" applyProtection="1">
      <alignment horizontal="center" vertical="center"/>
      <protection locked="0"/>
    </xf>
    <xf numFmtId="5" fontId="7" fillId="4" borderId="12" xfId="0" applyNumberFormat="1" applyFont="1" applyFill="1" applyBorder="1" applyAlignment="1">
      <alignment horizontal="center" vertical="center"/>
    </xf>
    <xf numFmtId="5" fontId="7" fillId="6" borderId="12" xfId="0" applyNumberFormat="1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>
      <alignment horizontal="center" vertical="center"/>
    </xf>
    <xf numFmtId="0" fontId="7" fillId="6" borderId="6" xfId="0" applyFont="1" applyFill="1" applyBorder="1">
      <alignment vertical="center"/>
    </xf>
    <xf numFmtId="0" fontId="7" fillId="6" borderId="7" xfId="0" applyFont="1" applyFill="1" applyBorder="1" applyAlignment="1">
      <alignment horizontal="center" vertical="center"/>
    </xf>
    <xf numFmtId="0" fontId="7" fillId="6" borderId="7" xfId="0" applyFont="1" applyFill="1" applyBorder="1">
      <alignment vertical="center"/>
    </xf>
    <xf numFmtId="5" fontId="7" fillId="6" borderId="6" xfId="0" applyNumberFormat="1" applyFont="1" applyFill="1" applyBorder="1" applyAlignment="1">
      <alignment horizontal="center" vertical="center"/>
    </xf>
    <xf numFmtId="5" fontId="7" fillId="6" borderId="7" xfId="0" applyNumberFormat="1" applyFont="1" applyFill="1" applyBorder="1" applyAlignment="1">
      <alignment horizontal="center" vertical="center"/>
    </xf>
    <xf numFmtId="0" fontId="14" fillId="6" borderId="1" xfId="0" applyFont="1" applyFill="1" applyBorder="1" applyAlignment="1" applyProtection="1">
      <alignment horizontal="center" vertical="center"/>
      <protection locked="0"/>
    </xf>
    <xf numFmtId="177" fontId="15" fillId="6" borderId="1" xfId="0" applyNumberFormat="1" applyFont="1" applyFill="1" applyBorder="1" applyAlignment="1" applyProtection="1">
      <alignment horizontal="center" vertical="center"/>
      <protection locked="0"/>
    </xf>
    <xf numFmtId="5" fontId="7" fillId="0" borderId="12" xfId="0" applyNumberFormat="1" applyFont="1" applyBorder="1" applyAlignment="1">
      <alignment horizontal="center" vertical="center"/>
    </xf>
    <xf numFmtId="179" fontId="7" fillId="6" borderId="12" xfId="0" applyNumberFormat="1" applyFont="1" applyFill="1" applyBorder="1" applyAlignment="1" applyProtection="1">
      <alignment horizontal="center" vertical="center"/>
      <protection locked="0"/>
    </xf>
    <xf numFmtId="0" fontId="22" fillId="6" borderId="1" xfId="0" applyFont="1" applyFill="1" applyBorder="1" applyAlignment="1" applyProtection="1">
      <alignment horizontal="center" vertical="center"/>
      <protection locked="0"/>
    </xf>
    <xf numFmtId="177" fontId="23" fillId="6" borderId="1" xfId="0" applyNumberFormat="1" applyFont="1" applyFill="1" applyBorder="1" applyAlignment="1" applyProtection="1">
      <alignment horizontal="center" vertical="center"/>
      <protection locked="0"/>
    </xf>
    <xf numFmtId="0" fontId="24" fillId="6" borderId="5" xfId="0" applyFont="1" applyFill="1" applyBorder="1" applyAlignment="1" applyProtection="1">
      <alignment horizontal="center" vertical="center"/>
      <protection locked="0"/>
    </xf>
    <xf numFmtId="14" fontId="24" fillId="6" borderId="5" xfId="0" applyNumberFormat="1" applyFont="1" applyFill="1" applyBorder="1" applyAlignment="1" applyProtection="1">
      <alignment horizontal="center" vertical="center"/>
      <protection locked="0"/>
    </xf>
    <xf numFmtId="5" fontId="24" fillId="0" borderId="5" xfId="0" applyNumberFormat="1" applyFont="1" applyBorder="1" applyAlignment="1">
      <alignment horizontal="center" vertical="center"/>
    </xf>
    <xf numFmtId="5" fontId="24" fillId="6" borderId="5" xfId="0" applyNumberFormat="1" applyFont="1" applyFill="1" applyBorder="1" applyAlignment="1" applyProtection="1">
      <alignment horizontal="center" vertical="center"/>
      <protection locked="0"/>
    </xf>
    <xf numFmtId="5" fontId="24" fillId="0" borderId="12" xfId="0" applyNumberFormat="1" applyFont="1" applyBorder="1" applyAlignment="1">
      <alignment horizontal="center" vertical="center"/>
    </xf>
    <xf numFmtId="0" fontId="24" fillId="0" borderId="0" xfId="0" applyFont="1">
      <alignment vertical="center"/>
    </xf>
    <xf numFmtId="0" fontId="24" fillId="6" borderId="6" xfId="0" applyFont="1" applyFill="1" applyBorder="1" applyAlignment="1" applyProtection="1">
      <alignment horizontal="center" vertical="center"/>
      <protection locked="0"/>
    </xf>
    <xf numFmtId="0" fontId="24" fillId="0" borderId="6" xfId="0" applyFont="1" applyBorder="1" applyAlignment="1">
      <alignment horizontal="center" vertical="center"/>
    </xf>
    <xf numFmtId="5" fontId="24" fillId="0" borderId="6" xfId="0" applyNumberFormat="1" applyFont="1" applyBorder="1" applyAlignment="1">
      <alignment horizontal="center" vertical="center"/>
    </xf>
    <xf numFmtId="0" fontId="24" fillId="6" borderId="7" xfId="0" applyFont="1" applyFill="1" applyBorder="1" applyAlignment="1" applyProtection="1">
      <alignment horizontal="center" vertical="center"/>
      <protection locked="0"/>
    </xf>
    <xf numFmtId="0" fontId="24" fillId="0" borderId="7" xfId="0" applyFont="1" applyBorder="1" applyAlignment="1">
      <alignment horizontal="center" vertical="center"/>
    </xf>
    <xf numFmtId="5" fontId="24" fillId="0" borderId="7" xfId="0" applyNumberFormat="1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179" fontId="24" fillId="6" borderId="5" xfId="0" applyNumberFormat="1" applyFont="1" applyFill="1" applyBorder="1" applyAlignment="1" applyProtection="1">
      <alignment horizontal="center" vertical="center"/>
      <protection locked="0"/>
    </xf>
    <xf numFmtId="179" fontId="24" fillId="6" borderId="6" xfId="0" applyNumberFormat="1" applyFont="1" applyFill="1" applyBorder="1" applyAlignment="1" applyProtection="1">
      <alignment horizontal="center" vertical="center"/>
      <protection locked="0"/>
    </xf>
    <xf numFmtId="179" fontId="24" fillId="6" borderId="7" xfId="0" applyNumberFormat="1" applyFont="1" applyFill="1" applyBorder="1" applyAlignment="1" applyProtection="1">
      <alignment horizontal="center" vertical="center"/>
      <protection locked="0"/>
    </xf>
    <xf numFmtId="49" fontId="24" fillId="6" borderId="12" xfId="0" applyNumberFormat="1" applyFont="1" applyFill="1" applyBorder="1" applyAlignment="1" applyProtection="1">
      <alignment horizontal="center" vertical="center" wrapText="1"/>
      <protection locked="0"/>
    </xf>
    <xf numFmtId="49" fontId="24" fillId="6" borderId="6" xfId="0" applyNumberFormat="1" applyFont="1" applyFill="1" applyBorder="1" applyAlignment="1" applyProtection="1">
      <alignment horizontal="center" vertical="center"/>
      <protection locked="0"/>
    </xf>
    <xf numFmtId="49" fontId="24" fillId="6" borderId="7" xfId="0" applyNumberFormat="1" applyFont="1" applyFill="1" applyBorder="1" applyAlignment="1" applyProtection="1">
      <alignment horizontal="center" vertical="center"/>
      <protection locked="0"/>
    </xf>
    <xf numFmtId="5" fontId="24" fillId="4" borderId="5" xfId="0" applyNumberFormat="1" applyFont="1" applyFill="1" applyBorder="1" applyAlignment="1">
      <alignment horizontal="center" vertical="center"/>
    </xf>
    <xf numFmtId="14" fontId="24" fillId="6" borderId="12" xfId="0" applyNumberFormat="1" applyFont="1" applyFill="1" applyBorder="1" applyAlignment="1" applyProtection="1">
      <alignment horizontal="center" vertical="center"/>
      <protection locked="0"/>
    </xf>
    <xf numFmtId="0" fontId="24" fillId="6" borderId="12" xfId="0" applyFont="1" applyFill="1" applyBorder="1" applyAlignment="1" applyProtection="1">
      <alignment horizontal="center" vertical="center"/>
      <protection locked="0"/>
    </xf>
    <xf numFmtId="5" fontId="24" fillId="6" borderId="12" xfId="0" applyNumberFormat="1" applyFont="1" applyFill="1" applyBorder="1" applyAlignment="1" applyProtection="1">
      <alignment horizontal="center" vertical="center"/>
      <protection locked="0"/>
    </xf>
    <xf numFmtId="5" fontId="24" fillId="4" borderId="12" xfId="0" applyNumberFormat="1" applyFont="1" applyFill="1" applyBorder="1" applyAlignment="1">
      <alignment horizontal="center" vertical="center"/>
    </xf>
    <xf numFmtId="178" fontId="22" fillId="6" borderId="1" xfId="0" applyNumberFormat="1" applyFont="1" applyFill="1" applyBorder="1" applyAlignment="1" applyProtection="1">
      <alignment horizontal="center" vertical="center"/>
      <protection locked="0"/>
    </xf>
    <xf numFmtId="0" fontId="22" fillId="0" borderId="0" xfId="0" applyFont="1" applyAlignment="1">
      <alignment horizontal="right" vertical="center"/>
    </xf>
    <xf numFmtId="14" fontId="24" fillId="6" borderId="11" xfId="0" applyNumberFormat="1" applyFont="1" applyFill="1" applyBorder="1" applyAlignment="1" applyProtection="1">
      <alignment horizontal="center" vertical="center"/>
      <protection locked="0"/>
    </xf>
    <xf numFmtId="0" fontId="24" fillId="6" borderId="11" xfId="0" applyFont="1" applyFill="1" applyBorder="1" applyAlignment="1" applyProtection="1">
      <alignment horizontal="center" vertical="center"/>
      <protection locked="0"/>
    </xf>
    <xf numFmtId="5" fontId="24" fillId="4" borderId="11" xfId="0" applyNumberFormat="1" applyFont="1" applyFill="1" applyBorder="1" applyAlignment="1">
      <alignment horizontal="center" vertical="center"/>
    </xf>
    <xf numFmtId="5" fontId="24" fillId="6" borderId="11" xfId="0" applyNumberFormat="1" applyFont="1" applyFill="1" applyBorder="1" applyAlignment="1" applyProtection="1">
      <alignment horizontal="center" vertical="center"/>
      <protection locked="0"/>
    </xf>
    <xf numFmtId="5" fontId="24" fillId="0" borderId="11" xfId="0" applyNumberFormat="1" applyFont="1" applyBorder="1" applyAlignment="1">
      <alignment horizontal="center" vertical="center"/>
    </xf>
    <xf numFmtId="0" fontId="24" fillId="0" borderId="0" xfId="0" applyFont="1" applyAlignment="1">
      <alignment horizontal="right" vertical="center"/>
    </xf>
    <xf numFmtId="14" fontId="24" fillId="6" borderId="3" xfId="0" applyNumberFormat="1" applyFont="1" applyFill="1" applyBorder="1" applyAlignment="1" applyProtection="1">
      <alignment horizontal="center" vertical="center"/>
      <protection locked="0"/>
    </xf>
    <xf numFmtId="0" fontId="24" fillId="6" borderId="3" xfId="0" applyFont="1" applyFill="1" applyBorder="1" applyAlignment="1" applyProtection="1">
      <alignment horizontal="center" vertical="center"/>
      <protection locked="0"/>
    </xf>
    <xf numFmtId="5" fontId="24" fillId="4" borderId="3" xfId="0" applyNumberFormat="1" applyFont="1" applyFill="1" applyBorder="1" applyAlignment="1">
      <alignment horizontal="center" vertical="center"/>
    </xf>
    <xf numFmtId="5" fontId="24" fillId="6" borderId="3" xfId="0" applyNumberFormat="1" applyFont="1" applyFill="1" applyBorder="1" applyAlignment="1" applyProtection="1">
      <alignment horizontal="center" vertical="center"/>
      <protection locked="0"/>
    </xf>
    <xf numFmtId="5" fontId="24" fillId="0" borderId="3" xfId="0" applyNumberFormat="1" applyFont="1" applyBorder="1" applyAlignment="1">
      <alignment horizontal="center" vertical="center"/>
    </xf>
    <xf numFmtId="0" fontId="11" fillId="7" borderId="10" xfId="4" applyFont="1" applyFill="1" applyBorder="1">
      <alignment horizontal="center" vertical="center" wrapText="1"/>
    </xf>
    <xf numFmtId="0" fontId="11" fillId="7" borderId="8" xfId="4" applyFont="1" applyFill="1" applyBorder="1">
      <alignment horizontal="center" vertical="center" wrapText="1"/>
    </xf>
    <xf numFmtId="0" fontId="9" fillId="0" borderId="0" xfId="3" applyFont="1" applyFill="1" applyBorder="1" applyAlignment="1">
      <alignment horizontal="center" vertical="center"/>
    </xf>
    <xf numFmtId="0" fontId="14" fillId="6" borderId="1" xfId="0" applyFont="1" applyFill="1" applyBorder="1" applyAlignment="1" applyProtection="1">
      <alignment horizontal="center" vertical="center"/>
      <protection locked="0"/>
    </xf>
    <xf numFmtId="0" fontId="12" fillId="7" borderId="14" xfId="4" applyFont="1" applyFill="1" applyBorder="1">
      <alignment horizontal="center" vertical="center" wrapText="1"/>
    </xf>
    <xf numFmtId="0" fontId="11" fillId="7" borderId="15" xfId="4" applyFont="1" applyFill="1" applyBorder="1">
      <alignment horizontal="center" vertical="center" wrapText="1"/>
    </xf>
    <xf numFmtId="0" fontId="11" fillId="7" borderId="13" xfId="4" applyFont="1" applyFill="1" applyBorder="1">
      <alignment horizontal="center" vertical="center" wrapText="1"/>
    </xf>
    <xf numFmtId="0" fontId="11" fillId="8" borderId="10" xfId="4" applyFont="1" applyFill="1" applyBorder="1">
      <alignment horizontal="center" vertical="center" wrapText="1"/>
    </xf>
    <xf numFmtId="0" fontId="11" fillId="8" borderId="8" xfId="4" applyFont="1" applyFill="1" applyBorder="1">
      <alignment horizontal="center" vertical="center" wrapText="1"/>
    </xf>
    <xf numFmtId="0" fontId="11" fillId="8" borderId="15" xfId="4" applyFont="1" applyFill="1" applyBorder="1">
      <alignment horizontal="center" vertical="center" wrapText="1"/>
    </xf>
    <xf numFmtId="0" fontId="11" fillId="8" borderId="3" xfId="4" applyFont="1" applyFill="1" applyBorder="1">
      <alignment horizontal="center" vertical="center" wrapText="1"/>
    </xf>
    <xf numFmtId="0" fontId="17" fillId="6" borderId="1" xfId="0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left" vertical="center"/>
    </xf>
    <xf numFmtId="0" fontId="11" fillId="8" borderId="14" xfId="4" applyFont="1" applyFill="1" applyBorder="1">
      <alignment horizontal="center" vertical="center" wrapText="1"/>
    </xf>
    <xf numFmtId="0" fontId="22" fillId="6" borderId="1" xfId="0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left" vertical="center" shrinkToFit="1"/>
    </xf>
    <xf numFmtId="0" fontId="12" fillId="7" borderId="10" xfId="4" applyFont="1" applyFill="1" applyBorder="1">
      <alignment horizontal="center" vertical="center" wrapText="1"/>
    </xf>
    <xf numFmtId="0" fontId="12" fillId="7" borderId="8" xfId="4" applyFont="1" applyFill="1" applyBorder="1">
      <alignment horizontal="center" vertical="center" wrapText="1"/>
    </xf>
  </cellXfs>
  <cellStyles count="10">
    <cellStyle name="スタイル 6" xfId="4" xr:uid="{9E1BF9ED-2B15-43C6-9016-9EE3E1F5D74F}"/>
    <cellStyle name="金額" xfId="8" xr:uid="{4F6254C4-B8BF-4EAB-9FD0-34BB21F20D84}"/>
    <cellStyle name="桁区切り" xfId="9" builtinId="6"/>
    <cellStyle name="見出し 2" xfId="1" builtinId="17"/>
    <cellStyle name="見出し 4 右揃え" xfId="3" xr:uid="{71F34B72-43BB-474C-B383-CA038C3CF3B5}"/>
    <cellStyle name="説明文" xfId="2" builtinId="53"/>
    <cellStyle name="日付" xfId="6" xr:uid="{C339C231-22D7-4ACF-BFB5-0E7DEB2BA49B}"/>
    <cellStyle name="番号​​" xfId="5" xr:uid="{85E51601-49DF-458F-8D5A-4033CD79A0C7}"/>
    <cellStyle name="標準" xfId="0" builtinId="0"/>
    <cellStyle name="表の金額" xfId="7" xr:uid="{11A393F4-AE58-4912-9E6F-CA52EFA7E259}"/>
  </cellStyles>
  <dxfs count="0"/>
  <tableStyles count="0" defaultTableStyle="TableStyleMedium2" defaultPivotStyle="PivotStyleLight16"/>
  <colors>
    <mruColors>
      <color rgb="FF376B36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0</xdr:rowOff>
    </xdr:from>
    <xdr:to>
      <xdr:col>12</xdr:col>
      <xdr:colOff>458898</xdr:colOff>
      <xdr:row>3</xdr:row>
      <xdr:rowOff>18126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57AB6619-7515-49D2-A57C-A0F519892CA6}"/>
            </a:ext>
          </a:extLst>
        </xdr:cNvPr>
        <xdr:cNvSpPr txBox="1"/>
      </xdr:nvSpPr>
      <xdr:spPr>
        <a:xfrm>
          <a:off x="14152756" y="250902"/>
          <a:ext cx="1815630" cy="724370"/>
        </a:xfrm>
        <a:prstGeom prst="rect">
          <a:avLst/>
        </a:prstGeom>
        <a:solidFill>
          <a:schemeClr val="lt1"/>
        </a:solidFill>
        <a:ln w="38100" cmpd="sng">
          <a:solidFill>
            <a:srgbClr val="7030A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2800">
              <a:solidFill>
                <a:srgbClr val="FF0000"/>
              </a:solidFill>
            </a:rPr>
            <a:t>【</a:t>
          </a:r>
          <a:r>
            <a:rPr kumimoji="1" lang="ja-JP" altLang="en-US" sz="2800">
              <a:solidFill>
                <a:srgbClr val="FF0000"/>
              </a:solidFill>
            </a:rPr>
            <a:t>記入例</a:t>
          </a:r>
          <a:r>
            <a:rPr kumimoji="1" lang="en-US" altLang="ja-JP" sz="2800">
              <a:solidFill>
                <a:srgbClr val="FF0000"/>
              </a:solidFill>
            </a:rPr>
            <a:t>】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94074</xdr:colOff>
      <xdr:row>2</xdr:row>
      <xdr:rowOff>169333</xdr:rowOff>
    </xdr:from>
    <xdr:to>
      <xdr:col>13</xdr:col>
      <xdr:colOff>23058</xdr:colOff>
      <xdr:row>6</xdr:row>
      <xdr:rowOff>3905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3B8737-93A3-408F-91F8-A5D83A889868}"/>
            </a:ext>
          </a:extLst>
        </xdr:cNvPr>
        <xdr:cNvSpPr txBox="1"/>
      </xdr:nvSpPr>
      <xdr:spPr>
        <a:xfrm>
          <a:off x="14026444" y="884296"/>
          <a:ext cx="2704170" cy="1208053"/>
        </a:xfrm>
        <a:prstGeom prst="rect">
          <a:avLst/>
        </a:prstGeom>
        <a:solidFill>
          <a:schemeClr val="lt1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/>
            <a:t>【</a:t>
          </a:r>
          <a:r>
            <a:rPr kumimoji="1" lang="ja-JP" altLang="en-US" sz="1800"/>
            <a:t>入力方法</a:t>
          </a:r>
          <a:r>
            <a:rPr kumimoji="1" lang="en-US" altLang="ja-JP" sz="1800"/>
            <a:t>】</a:t>
          </a:r>
        </a:p>
        <a:p>
          <a:r>
            <a:rPr kumimoji="1" lang="ja-JP" altLang="en-US" sz="1800"/>
            <a:t>「</a:t>
          </a:r>
          <a:r>
            <a:rPr kumimoji="1" lang="ja-JP" altLang="en-US" sz="1800" baseline="0">
              <a:solidFill>
                <a:schemeClr val="accent3">
                  <a:lumMod val="75000"/>
                </a:schemeClr>
              </a:solidFill>
            </a:rPr>
            <a:t>緑色の空欄セル</a:t>
          </a:r>
          <a:r>
            <a:rPr kumimoji="1" lang="ja-JP" altLang="en-US" sz="1800"/>
            <a:t>」に</a:t>
          </a:r>
          <a:endParaRPr kumimoji="1" lang="en-US" altLang="ja-JP" sz="1800"/>
        </a:p>
        <a:p>
          <a:r>
            <a:rPr kumimoji="1" lang="ja-JP" altLang="en-US" sz="1800"/>
            <a:t>必要事項をご入力ください。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0</xdr:rowOff>
    </xdr:from>
    <xdr:to>
      <xdr:col>12</xdr:col>
      <xdr:colOff>458899</xdr:colOff>
      <xdr:row>3</xdr:row>
      <xdr:rowOff>18126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94DC609-2E59-4B52-BEB0-C16DFA3D3F6A}"/>
            </a:ext>
          </a:extLst>
        </xdr:cNvPr>
        <xdr:cNvSpPr txBox="1"/>
      </xdr:nvSpPr>
      <xdr:spPr>
        <a:xfrm>
          <a:off x="13725293" y="250902"/>
          <a:ext cx="1815630" cy="724370"/>
        </a:xfrm>
        <a:prstGeom prst="rect">
          <a:avLst/>
        </a:prstGeom>
        <a:solidFill>
          <a:schemeClr val="lt1"/>
        </a:solidFill>
        <a:ln w="38100" cmpd="sng">
          <a:solidFill>
            <a:srgbClr val="7030A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2800">
              <a:solidFill>
                <a:srgbClr val="FF0000"/>
              </a:solidFill>
            </a:rPr>
            <a:t>【</a:t>
          </a:r>
          <a:r>
            <a:rPr kumimoji="1" lang="ja-JP" altLang="en-US" sz="2800">
              <a:solidFill>
                <a:srgbClr val="FF0000"/>
              </a:solidFill>
            </a:rPr>
            <a:t>記入例</a:t>
          </a:r>
          <a:r>
            <a:rPr kumimoji="1" lang="en-US" altLang="ja-JP" sz="2800">
              <a:solidFill>
                <a:srgbClr val="FF0000"/>
              </a:solidFill>
            </a:rPr>
            <a:t>】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2</xdr:row>
      <xdr:rowOff>0</xdr:rowOff>
    </xdr:from>
    <xdr:to>
      <xdr:col>12</xdr:col>
      <xdr:colOff>1347439</xdr:colOff>
      <xdr:row>5</xdr:row>
      <xdr:rowOff>334541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F0B92C5-AB98-4670-8F47-533D49C656D6}"/>
            </a:ext>
          </a:extLst>
        </xdr:cNvPr>
        <xdr:cNvSpPr txBox="1"/>
      </xdr:nvSpPr>
      <xdr:spPr>
        <a:xfrm>
          <a:off x="13725293" y="706244"/>
          <a:ext cx="2704170" cy="1208053"/>
        </a:xfrm>
        <a:prstGeom prst="rect">
          <a:avLst/>
        </a:prstGeom>
        <a:solidFill>
          <a:schemeClr val="lt1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/>
            <a:t>【</a:t>
          </a:r>
          <a:r>
            <a:rPr kumimoji="1" lang="ja-JP" altLang="en-US" sz="1800"/>
            <a:t>入力方法</a:t>
          </a:r>
          <a:r>
            <a:rPr kumimoji="1" lang="en-US" altLang="ja-JP" sz="1800"/>
            <a:t>】</a:t>
          </a:r>
        </a:p>
        <a:p>
          <a:r>
            <a:rPr kumimoji="1" lang="ja-JP" altLang="en-US" sz="1800"/>
            <a:t>「</a:t>
          </a:r>
          <a:r>
            <a:rPr kumimoji="1" lang="ja-JP" altLang="en-US" sz="1800" baseline="0">
              <a:solidFill>
                <a:schemeClr val="accent3">
                  <a:lumMod val="75000"/>
                </a:schemeClr>
              </a:solidFill>
            </a:rPr>
            <a:t>緑色の空欄セル</a:t>
          </a:r>
          <a:r>
            <a:rPr kumimoji="1" lang="ja-JP" altLang="en-US" sz="1800"/>
            <a:t>」に</a:t>
          </a:r>
          <a:endParaRPr kumimoji="1" lang="en-US" altLang="ja-JP" sz="1800"/>
        </a:p>
        <a:p>
          <a:r>
            <a:rPr kumimoji="1" lang="ja-JP" altLang="en-US" sz="1800"/>
            <a:t>必要事項をご入力ください。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2</xdr:row>
      <xdr:rowOff>0</xdr:rowOff>
    </xdr:from>
    <xdr:to>
      <xdr:col>12</xdr:col>
      <xdr:colOff>1412489</xdr:colOff>
      <xdr:row>5</xdr:row>
      <xdr:rowOff>334541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26A8035-C8F5-4B7B-9641-7EF18E5C1D4A}"/>
            </a:ext>
          </a:extLst>
        </xdr:cNvPr>
        <xdr:cNvSpPr txBox="1"/>
      </xdr:nvSpPr>
      <xdr:spPr>
        <a:xfrm>
          <a:off x="14152756" y="706244"/>
          <a:ext cx="2769221" cy="1208053"/>
        </a:xfrm>
        <a:prstGeom prst="rect">
          <a:avLst/>
        </a:prstGeom>
        <a:solidFill>
          <a:schemeClr val="lt1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/>
            <a:t>【</a:t>
          </a:r>
          <a:r>
            <a:rPr kumimoji="1" lang="ja-JP" altLang="en-US" sz="1800"/>
            <a:t>入力方法</a:t>
          </a:r>
          <a:r>
            <a:rPr kumimoji="1" lang="en-US" altLang="ja-JP" sz="1800"/>
            <a:t>】</a:t>
          </a:r>
        </a:p>
        <a:p>
          <a:r>
            <a:rPr kumimoji="1" lang="ja-JP" altLang="en-US" sz="1800"/>
            <a:t>「</a:t>
          </a:r>
          <a:r>
            <a:rPr kumimoji="1" lang="ja-JP" altLang="en-US" sz="1800" baseline="0">
              <a:solidFill>
                <a:schemeClr val="accent3">
                  <a:lumMod val="75000"/>
                </a:schemeClr>
              </a:solidFill>
            </a:rPr>
            <a:t>緑色の空欄セル</a:t>
          </a:r>
          <a:r>
            <a:rPr kumimoji="1" lang="ja-JP" altLang="en-US" sz="1800"/>
            <a:t>」に</a:t>
          </a:r>
          <a:endParaRPr kumimoji="1" lang="en-US" altLang="ja-JP" sz="1800"/>
        </a:p>
        <a:p>
          <a:r>
            <a:rPr kumimoji="1" lang="ja-JP" altLang="en-US" sz="1800"/>
            <a:t>必要事項をご入力ください。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0</xdr:rowOff>
    </xdr:from>
    <xdr:to>
      <xdr:col>12</xdr:col>
      <xdr:colOff>458899</xdr:colOff>
      <xdr:row>3</xdr:row>
      <xdr:rowOff>18126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598F6A2-03E0-4268-B117-31A43CDA21EE}"/>
            </a:ext>
          </a:extLst>
        </xdr:cNvPr>
        <xdr:cNvSpPr txBox="1"/>
      </xdr:nvSpPr>
      <xdr:spPr>
        <a:xfrm>
          <a:off x="13725293" y="250902"/>
          <a:ext cx="1815630" cy="724370"/>
        </a:xfrm>
        <a:prstGeom prst="rect">
          <a:avLst/>
        </a:prstGeom>
        <a:solidFill>
          <a:schemeClr val="lt1"/>
        </a:solidFill>
        <a:ln w="38100" cmpd="sng">
          <a:solidFill>
            <a:srgbClr val="7030A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2800">
              <a:solidFill>
                <a:srgbClr val="FF0000"/>
              </a:solidFill>
            </a:rPr>
            <a:t>【</a:t>
          </a:r>
          <a:r>
            <a:rPr kumimoji="1" lang="ja-JP" altLang="en-US" sz="2800">
              <a:solidFill>
                <a:srgbClr val="FF0000"/>
              </a:solidFill>
            </a:rPr>
            <a:t>記入例</a:t>
          </a:r>
          <a:r>
            <a:rPr kumimoji="1" lang="en-US" altLang="ja-JP" sz="2800">
              <a:solidFill>
                <a:srgbClr val="FF0000"/>
              </a:solidFill>
            </a:rPr>
            <a:t>】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315951</xdr:colOff>
      <xdr:row>2</xdr:row>
      <xdr:rowOff>83634</xdr:rowOff>
    </xdr:from>
    <xdr:to>
      <xdr:col>13</xdr:col>
      <xdr:colOff>241609</xdr:colOff>
      <xdr:row>5</xdr:row>
      <xdr:rowOff>418175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2A74E2A-6740-404B-90FB-578C4FCEA974}"/>
            </a:ext>
          </a:extLst>
        </xdr:cNvPr>
        <xdr:cNvSpPr txBox="1"/>
      </xdr:nvSpPr>
      <xdr:spPr>
        <a:xfrm>
          <a:off x="14041244" y="789878"/>
          <a:ext cx="2704170" cy="1208053"/>
        </a:xfrm>
        <a:prstGeom prst="rect">
          <a:avLst/>
        </a:prstGeom>
        <a:solidFill>
          <a:schemeClr val="lt1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/>
            <a:t>【</a:t>
          </a:r>
          <a:r>
            <a:rPr kumimoji="1" lang="ja-JP" altLang="en-US" sz="1800"/>
            <a:t>入力方法</a:t>
          </a:r>
          <a:r>
            <a:rPr kumimoji="1" lang="en-US" altLang="ja-JP" sz="1800"/>
            <a:t>】</a:t>
          </a:r>
        </a:p>
        <a:p>
          <a:r>
            <a:rPr kumimoji="1" lang="ja-JP" altLang="en-US" sz="1800"/>
            <a:t>「</a:t>
          </a:r>
          <a:r>
            <a:rPr kumimoji="1" lang="ja-JP" altLang="en-US" sz="1800" baseline="0">
              <a:solidFill>
                <a:schemeClr val="accent3">
                  <a:lumMod val="75000"/>
                </a:schemeClr>
              </a:solidFill>
            </a:rPr>
            <a:t>緑色の空欄セル</a:t>
          </a:r>
          <a:r>
            <a:rPr kumimoji="1" lang="ja-JP" altLang="en-US" sz="1800"/>
            <a:t>」に</a:t>
          </a:r>
          <a:endParaRPr kumimoji="1" lang="en-US" altLang="ja-JP" sz="1800"/>
        </a:p>
        <a:p>
          <a:r>
            <a:rPr kumimoji="1" lang="ja-JP" altLang="en-US" sz="1800"/>
            <a:t>必要事項をご入力ください。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0</xdr:rowOff>
    </xdr:from>
    <xdr:to>
      <xdr:col>12</xdr:col>
      <xdr:colOff>457706</xdr:colOff>
      <xdr:row>3</xdr:row>
      <xdr:rowOff>11216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1CA58A8-48AF-4274-A8B1-325D068A1EFC}"/>
            </a:ext>
          </a:extLst>
        </xdr:cNvPr>
        <xdr:cNvSpPr txBox="1"/>
      </xdr:nvSpPr>
      <xdr:spPr>
        <a:xfrm>
          <a:off x="13735538" y="254000"/>
          <a:ext cx="1815630" cy="724370"/>
        </a:xfrm>
        <a:prstGeom prst="rect">
          <a:avLst/>
        </a:prstGeom>
        <a:solidFill>
          <a:schemeClr val="lt1"/>
        </a:solidFill>
        <a:ln w="38100" cmpd="sng">
          <a:solidFill>
            <a:srgbClr val="7030A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2800">
              <a:solidFill>
                <a:srgbClr val="FF0000"/>
              </a:solidFill>
            </a:rPr>
            <a:t>【</a:t>
          </a:r>
          <a:r>
            <a:rPr kumimoji="1" lang="ja-JP" altLang="en-US" sz="2800">
              <a:solidFill>
                <a:srgbClr val="FF0000"/>
              </a:solidFill>
            </a:rPr>
            <a:t>記入例</a:t>
          </a:r>
          <a:r>
            <a:rPr kumimoji="1" lang="en-US" altLang="ja-JP" sz="2800">
              <a:solidFill>
                <a:srgbClr val="FF0000"/>
              </a:solidFill>
            </a:rPr>
            <a:t>】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2</xdr:row>
      <xdr:rowOff>0</xdr:rowOff>
    </xdr:from>
    <xdr:to>
      <xdr:col>12</xdr:col>
      <xdr:colOff>1354826</xdr:colOff>
      <xdr:row>5</xdr:row>
      <xdr:rowOff>338592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B3C0BC8-0CA2-400B-B7ED-C7330CC9AFD0}"/>
            </a:ext>
          </a:extLst>
        </xdr:cNvPr>
        <xdr:cNvSpPr txBox="1"/>
      </xdr:nvSpPr>
      <xdr:spPr>
        <a:xfrm>
          <a:off x="13735538" y="713154"/>
          <a:ext cx="2712750" cy="1208053"/>
        </a:xfrm>
        <a:prstGeom prst="rect">
          <a:avLst/>
        </a:prstGeom>
        <a:solidFill>
          <a:schemeClr val="lt1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/>
            <a:t>【</a:t>
          </a:r>
          <a:r>
            <a:rPr kumimoji="1" lang="ja-JP" altLang="en-US" sz="1800"/>
            <a:t>入力方法</a:t>
          </a:r>
          <a:r>
            <a:rPr kumimoji="1" lang="en-US" altLang="ja-JP" sz="1800"/>
            <a:t>】</a:t>
          </a:r>
        </a:p>
        <a:p>
          <a:r>
            <a:rPr kumimoji="1" lang="ja-JP" altLang="en-US" sz="1800"/>
            <a:t>「</a:t>
          </a:r>
          <a:r>
            <a:rPr kumimoji="1" lang="ja-JP" altLang="en-US" sz="1800" baseline="0">
              <a:solidFill>
                <a:schemeClr val="accent3">
                  <a:lumMod val="75000"/>
                </a:schemeClr>
              </a:solidFill>
            </a:rPr>
            <a:t>緑色の空欄セル</a:t>
          </a:r>
          <a:r>
            <a:rPr kumimoji="1" lang="ja-JP" altLang="en-US" sz="1800"/>
            <a:t>」に</a:t>
          </a:r>
          <a:endParaRPr kumimoji="1" lang="en-US" altLang="ja-JP" sz="1800"/>
        </a:p>
        <a:p>
          <a:r>
            <a:rPr kumimoji="1" lang="ja-JP" altLang="en-US" sz="1800"/>
            <a:t>必要事項をご入力ください。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0</xdr:rowOff>
    </xdr:from>
    <xdr:to>
      <xdr:col>12</xdr:col>
      <xdr:colOff>463080</xdr:colOff>
      <xdr:row>3</xdr:row>
      <xdr:rowOff>19520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B4C8BDCC-1F7F-44E1-9F89-4B3E980405BB}"/>
            </a:ext>
          </a:extLst>
        </xdr:cNvPr>
        <xdr:cNvSpPr txBox="1"/>
      </xdr:nvSpPr>
      <xdr:spPr>
        <a:xfrm>
          <a:off x="13687425" y="247650"/>
          <a:ext cx="1815630" cy="724370"/>
        </a:xfrm>
        <a:prstGeom prst="rect">
          <a:avLst/>
        </a:prstGeom>
        <a:solidFill>
          <a:schemeClr val="lt1"/>
        </a:solidFill>
        <a:ln w="38100" cmpd="sng">
          <a:solidFill>
            <a:srgbClr val="7030A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2800">
              <a:solidFill>
                <a:srgbClr val="FF0000"/>
              </a:solidFill>
            </a:rPr>
            <a:t>【</a:t>
          </a:r>
          <a:r>
            <a:rPr kumimoji="1" lang="ja-JP" altLang="en-US" sz="2800">
              <a:solidFill>
                <a:srgbClr val="FF0000"/>
              </a:solidFill>
            </a:rPr>
            <a:t>記入例</a:t>
          </a:r>
          <a:r>
            <a:rPr kumimoji="1" lang="en-US" altLang="ja-JP" sz="2800">
              <a:solidFill>
                <a:srgbClr val="FF0000"/>
              </a:solidFill>
            </a:rPr>
            <a:t>】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2</xdr:row>
      <xdr:rowOff>0</xdr:rowOff>
    </xdr:from>
    <xdr:to>
      <xdr:col>12</xdr:col>
      <xdr:colOff>1349615</xdr:colOff>
      <xdr:row>5</xdr:row>
      <xdr:rowOff>321727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AFCC185-410F-4253-AC80-E5F074FD3C2E}"/>
            </a:ext>
          </a:extLst>
        </xdr:cNvPr>
        <xdr:cNvSpPr txBox="1"/>
      </xdr:nvSpPr>
      <xdr:spPr>
        <a:xfrm>
          <a:off x="13687425" y="704850"/>
          <a:ext cx="2702165" cy="1198027"/>
        </a:xfrm>
        <a:prstGeom prst="rect">
          <a:avLst/>
        </a:prstGeom>
        <a:solidFill>
          <a:schemeClr val="lt1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/>
            <a:t>【</a:t>
          </a:r>
          <a:r>
            <a:rPr kumimoji="1" lang="ja-JP" altLang="en-US" sz="1800"/>
            <a:t>入力方法</a:t>
          </a:r>
          <a:r>
            <a:rPr kumimoji="1" lang="en-US" altLang="ja-JP" sz="1800"/>
            <a:t>】</a:t>
          </a:r>
        </a:p>
        <a:p>
          <a:r>
            <a:rPr kumimoji="1" lang="ja-JP" altLang="en-US" sz="1800"/>
            <a:t>「</a:t>
          </a:r>
          <a:r>
            <a:rPr kumimoji="1" lang="ja-JP" altLang="en-US" sz="1800" baseline="0">
              <a:solidFill>
                <a:schemeClr val="accent3">
                  <a:lumMod val="75000"/>
                </a:schemeClr>
              </a:solidFill>
            </a:rPr>
            <a:t>緑色の空欄セル</a:t>
          </a:r>
          <a:r>
            <a:rPr kumimoji="1" lang="ja-JP" altLang="en-US" sz="1800"/>
            <a:t>」に</a:t>
          </a:r>
          <a:endParaRPr kumimoji="1" lang="en-US" altLang="ja-JP" sz="1800"/>
        </a:p>
        <a:p>
          <a:r>
            <a:rPr kumimoji="1" lang="ja-JP" altLang="en-US" sz="1800"/>
            <a:t>必要事項をご入力ください。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47037</xdr:colOff>
      <xdr:row>1</xdr:row>
      <xdr:rowOff>18817</xdr:rowOff>
    </xdr:from>
    <xdr:to>
      <xdr:col>12</xdr:col>
      <xdr:colOff>508000</xdr:colOff>
      <xdr:row>3</xdr:row>
      <xdr:rowOff>28224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5053B1CD-D806-45F3-A95E-49BBD32A1C77}"/>
            </a:ext>
          </a:extLst>
        </xdr:cNvPr>
        <xdr:cNvSpPr txBox="1"/>
      </xdr:nvSpPr>
      <xdr:spPr>
        <a:xfrm>
          <a:off x="13998222" y="272817"/>
          <a:ext cx="1815630" cy="724370"/>
        </a:xfrm>
        <a:prstGeom prst="rect">
          <a:avLst/>
        </a:prstGeom>
        <a:solidFill>
          <a:schemeClr val="lt1"/>
        </a:solidFill>
        <a:ln w="38100" cmpd="sng">
          <a:solidFill>
            <a:srgbClr val="7030A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2800">
              <a:solidFill>
                <a:srgbClr val="FF0000"/>
              </a:solidFill>
            </a:rPr>
            <a:t>【</a:t>
          </a:r>
          <a:r>
            <a:rPr kumimoji="1" lang="ja-JP" altLang="en-US" sz="2800">
              <a:solidFill>
                <a:srgbClr val="FF0000"/>
              </a:solidFill>
            </a:rPr>
            <a:t>記入例</a:t>
          </a:r>
          <a:r>
            <a:rPr kumimoji="1" lang="en-US" altLang="ja-JP" sz="2800">
              <a:solidFill>
                <a:srgbClr val="FF0000"/>
              </a:solidFill>
            </a:rPr>
            <a:t>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4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0C390-6BF5-4602-A498-362D1393A44F}">
  <sheetPr>
    <tabColor theme="5" tint="0.59999389629810485"/>
  </sheetPr>
  <dimension ref="B1:O27"/>
  <sheetViews>
    <sheetView view="pageBreakPreview" zoomScale="82" zoomScaleNormal="85" zoomScaleSheetLayoutView="82" workbookViewId="0">
      <selection activeCell="C4" sqref="C4:E4"/>
    </sheetView>
  </sheetViews>
  <sheetFormatPr defaultColWidth="8.875" defaultRowHeight="15.75"/>
  <cols>
    <col min="1" max="1" width="2.375" style="1" customWidth="1"/>
    <col min="2" max="5" width="19.875" style="1" customWidth="1"/>
    <col min="6" max="6" width="26" style="1" bestFit="1" customWidth="1"/>
    <col min="7" max="12" width="19.875" style="1" customWidth="1"/>
    <col min="13" max="13" width="20.625" style="1" customWidth="1"/>
    <col min="14" max="16384" width="8.875" style="1"/>
  </cols>
  <sheetData>
    <row r="1" spans="2:15" ht="20.100000000000001" customHeight="1"/>
    <row r="2" spans="2:15" ht="36" customHeight="1">
      <c r="B2" s="137" t="s">
        <v>41</v>
      </c>
      <c r="C2" s="137"/>
      <c r="D2" s="137"/>
      <c r="E2" s="137"/>
      <c r="F2" s="137"/>
      <c r="G2" s="137"/>
      <c r="H2" s="137"/>
      <c r="I2" s="137"/>
      <c r="J2" s="137"/>
      <c r="K2" s="137"/>
      <c r="L2" s="14"/>
      <c r="M2" s="14"/>
    </row>
    <row r="3" spans="2:15" ht="20.100000000000001" customHeight="1"/>
    <row r="4" spans="2:15" s="15" customFormat="1" ht="39.950000000000003" customHeight="1">
      <c r="B4" s="2" t="s">
        <v>7</v>
      </c>
      <c r="C4" s="146" t="s">
        <v>19</v>
      </c>
      <c r="D4" s="146"/>
      <c r="E4" s="146"/>
      <c r="G4" s="17" t="s">
        <v>29</v>
      </c>
      <c r="H4" s="17" t="s">
        <v>30</v>
      </c>
      <c r="I4" s="17" t="s">
        <v>15</v>
      </c>
      <c r="J4" s="52">
        <v>20</v>
      </c>
      <c r="K4" s="18" t="s">
        <v>16</v>
      </c>
      <c r="M4" s="147"/>
      <c r="N4" s="147"/>
      <c r="O4" s="147"/>
    </row>
    <row r="5" spans="2:15" s="15" customFormat="1" ht="9.9499999999999993" customHeight="1">
      <c r="B5" s="26"/>
      <c r="C5" s="27"/>
      <c r="D5" s="27"/>
      <c r="E5" s="27"/>
      <c r="G5" s="17"/>
      <c r="H5" s="17"/>
      <c r="I5" s="17"/>
      <c r="J5" s="27"/>
      <c r="K5" s="18"/>
      <c r="M5" s="25"/>
      <c r="N5" s="25"/>
      <c r="O5" s="25"/>
    </row>
    <row r="6" spans="2:15" s="16" customFormat="1" ht="39.950000000000003" customHeight="1">
      <c r="H6" s="17" t="s">
        <v>17</v>
      </c>
      <c r="I6" s="51">
        <v>44440</v>
      </c>
      <c r="J6" s="19" t="s">
        <v>18</v>
      </c>
      <c r="K6" s="51">
        <v>44804</v>
      </c>
    </row>
    <row r="7" spans="2:15" ht="20.100000000000001" customHeight="1"/>
    <row r="8" spans="2:15" ht="20.100000000000001" customHeight="1">
      <c r="B8" s="5" t="s">
        <v>55</v>
      </c>
      <c r="C8" s="6"/>
      <c r="D8" s="5"/>
    </row>
    <row r="9" spans="2:15" ht="43.35" customHeight="1">
      <c r="B9" s="139" t="s">
        <v>62</v>
      </c>
      <c r="C9" s="140"/>
      <c r="D9" s="141" t="s">
        <v>0</v>
      </c>
      <c r="E9" s="135" t="s">
        <v>65</v>
      </c>
      <c r="F9" s="135" t="s">
        <v>63</v>
      </c>
      <c r="G9" s="142" t="s">
        <v>58</v>
      </c>
      <c r="H9" s="148" t="s">
        <v>59</v>
      </c>
      <c r="I9" s="144"/>
      <c r="J9" s="135" t="s">
        <v>39</v>
      </c>
      <c r="K9" s="135" t="s">
        <v>75</v>
      </c>
    </row>
    <row r="10" spans="2:15" ht="43.35" customHeight="1" thickBot="1">
      <c r="B10" s="37" t="s">
        <v>32</v>
      </c>
      <c r="C10" s="38" t="s">
        <v>31</v>
      </c>
      <c r="D10" s="136"/>
      <c r="E10" s="136"/>
      <c r="F10" s="136"/>
      <c r="G10" s="143"/>
      <c r="H10" s="42" t="s">
        <v>37</v>
      </c>
      <c r="I10" s="42" t="s">
        <v>43</v>
      </c>
      <c r="J10" s="136"/>
      <c r="K10" s="136"/>
    </row>
    <row r="11" spans="2:15" ht="43.35" customHeight="1" thickTop="1">
      <c r="B11" s="40" t="s">
        <v>52</v>
      </c>
      <c r="C11" s="48" t="s">
        <v>36</v>
      </c>
      <c r="D11" s="48" t="s">
        <v>12</v>
      </c>
      <c r="E11" s="49">
        <v>40000000</v>
      </c>
      <c r="F11" s="50">
        <v>44489</v>
      </c>
      <c r="G11" s="20">
        <f>H11+I11</f>
        <v>10000330</v>
      </c>
      <c r="H11" s="49">
        <v>10000000</v>
      </c>
      <c r="I11" s="49">
        <v>330</v>
      </c>
      <c r="J11" s="29">
        <f>E11+H11</f>
        <v>50000000</v>
      </c>
      <c r="K11" s="53" t="s">
        <v>44</v>
      </c>
    </row>
    <row r="12" spans="2:15" ht="43.35" customHeight="1">
      <c r="B12" s="62" t="s">
        <v>52</v>
      </c>
      <c r="C12" s="86"/>
      <c r="D12" s="87"/>
      <c r="E12" s="86"/>
      <c r="F12" s="87"/>
      <c r="G12" s="3"/>
      <c r="H12" s="90"/>
      <c r="I12" s="86"/>
      <c r="J12" s="3"/>
      <c r="K12" s="86"/>
    </row>
    <row r="13" spans="2:15" ht="43.35" customHeight="1">
      <c r="B13" s="63" t="s">
        <v>52</v>
      </c>
      <c r="C13" s="88"/>
      <c r="D13" s="89"/>
      <c r="E13" s="88"/>
      <c r="F13" s="89"/>
      <c r="G13" s="4"/>
      <c r="H13" s="91"/>
      <c r="I13" s="88"/>
      <c r="J13" s="4"/>
      <c r="K13" s="88"/>
    </row>
    <row r="14" spans="2:15" ht="43.35" customHeight="1"/>
    <row r="15" spans="2:15" ht="43.35" customHeight="1"/>
    <row r="16" spans="2:15">
      <c r="B16" s="1" t="s">
        <v>50</v>
      </c>
    </row>
    <row r="17" spans="2:10">
      <c r="B17" s="135" t="s">
        <v>38</v>
      </c>
      <c r="C17" s="135" t="s">
        <v>39</v>
      </c>
      <c r="D17" s="135" t="s">
        <v>54</v>
      </c>
      <c r="E17" s="135" t="s">
        <v>69</v>
      </c>
      <c r="F17" s="135" t="s">
        <v>57</v>
      </c>
    </row>
    <row r="18" spans="2:10" ht="16.5" thickBot="1">
      <c r="B18" s="136"/>
      <c r="C18" s="136"/>
      <c r="D18" s="136"/>
      <c r="E18" s="136"/>
      <c r="F18" s="136"/>
      <c r="H18" s="41"/>
      <c r="J18" s="41"/>
    </row>
    <row r="19" spans="2:10" ht="16.5" thickTop="1">
      <c r="B19" s="28">
        <v>40000000</v>
      </c>
      <c r="C19" s="29">
        <f>B19+G11</f>
        <v>50000330</v>
      </c>
      <c r="D19" s="29" t="s">
        <v>56</v>
      </c>
      <c r="E19" s="29" t="s">
        <v>56</v>
      </c>
      <c r="F19" s="29" t="s">
        <v>56</v>
      </c>
      <c r="H19" s="41"/>
      <c r="J19" s="41"/>
    </row>
    <row r="20" spans="2:10">
      <c r="B20" s="3"/>
      <c r="C20" s="29"/>
      <c r="D20" s="3"/>
      <c r="E20" s="3"/>
      <c r="F20" s="3"/>
    </row>
    <row r="21" spans="2:10">
      <c r="B21" s="4"/>
      <c r="C21" s="4"/>
      <c r="D21" s="4"/>
      <c r="E21" s="4"/>
      <c r="F21" s="4"/>
    </row>
    <row r="24" spans="2:10" s="23" customFormat="1" ht="16.5">
      <c r="B24" s="47" t="s">
        <v>77</v>
      </c>
      <c r="C24" s="45" t="s">
        <v>8</v>
      </c>
      <c r="D24" s="45" t="s">
        <v>0</v>
      </c>
      <c r="E24" s="45" t="s">
        <v>70</v>
      </c>
      <c r="F24" s="45" t="s">
        <v>71</v>
      </c>
      <c r="G24" s="45" t="s">
        <v>72</v>
      </c>
    </row>
    <row r="25" spans="2:10" s="35" customFormat="1">
      <c r="B25" s="12">
        <v>1</v>
      </c>
      <c r="C25" s="11">
        <f>F11</f>
        <v>44489</v>
      </c>
      <c r="D25" s="12" t="str">
        <f>D11</f>
        <v>積立金会計</v>
      </c>
      <c r="E25" s="13">
        <f>H11</f>
        <v>10000000</v>
      </c>
      <c r="F25" s="12" t="s">
        <v>73</v>
      </c>
      <c r="G25" s="12" t="s">
        <v>74</v>
      </c>
    </row>
    <row r="26" spans="2:10" s="35" customFormat="1">
      <c r="B26" s="12">
        <v>2</v>
      </c>
      <c r="C26" s="11">
        <f>F11</f>
        <v>44489</v>
      </c>
      <c r="D26" s="12" t="s">
        <v>11</v>
      </c>
      <c r="E26" s="13">
        <f>I11</f>
        <v>330</v>
      </c>
      <c r="F26" s="13" t="str">
        <f>K11</f>
        <v>雑費</v>
      </c>
      <c r="G26" s="12" t="s">
        <v>74</v>
      </c>
    </row>
    <row r="27" spans="2:10" s="23" customFormat="1"/>
  </sheetData>
  <sheetProtection sheet="1" objects="1" scenarios="1" selectLockedCells="1" selectUnlockedCells="1"/>
  <mergeCells count="16">
    <mergeCell ref="B2:K2"/>
    <mergeCell ref="C4:E4"/>
    <mergeCell ref="M4:O4"/>
    <mergeCell ref="B9:C9"/>
    <mergeCell ref="D9:D10"/>
    <mergeCell ref="E9:E10"/>
    <mergeCell ref="F9:F10"/>
    <mergeCell ref="G9:G10"/>
    <mergeCell ref="H9:I9"/>
    <mergeCell ref="J9:J10"/>
    <mergeCell ref="K9:K10"/>
    <mergeCell ref="B17:B18"/>
    <mergeCell ref="C17:C18"/>
    <mergeCell ref="D17:D18"/>
    <mergeCell ref="E17:E18"/>
    <mergeCell ref="F17:F18"/>
  </mergeCells>
  <phoneticPr fontId="1"/>
  <pageMargins left="0.7" right="0.7" top="0.75" bottom="0.75" header="0.3" footer="0.3"/>
  <pageSetup paperSize="9" scale="34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38CF9-88E9-41DE-8488-16D785A85074}">
  <sheetPr>
    <tabColor theme="6" tint="0.39997558519241921"/>
  </sheetPr>
  <dimension ref="B1:O32"/>
  <sheetViews>
    <sheetView view="pageBreakPreview" topLeftCell="B1" zoomScale="81" zoomScaleNormal="82" zoomScaleSheetLayoutView="81" workbookViewId="0">
      <selection activeCell="C4" sqref="C4:E4"/>
    </sheetView>
  </sheetViews>
  <sheetFormatPr defaultColWidth="8.875" defaultRowHeight="15.75"/>
  <cols>
    <col min="1" max="1" width="2.375" style="1" customWidth="1"/>
    <col min="2" max="2" width="21.875" style="1" customWidth="1"/>
    <col min="3" max="3" width="19.875" style="1" customWidth="1"/>
    <col min="4" max="4" width="20.875" style="1" customWidth="1"/>
    <col min="5" max="12" width="19.875" style="1" customWidth="1"/>
    <col min="13" max="13" width="20.625" style="1" customWidth="1"/>
    <col min="14" max="16384" width="8.875" style="1"/>
  </cols>
  <sheetData>
    <row r="1" spans="2:15" ht="20.100000000000001" customHeight="1"/>
    <row r="2" spans="2:15" ht="36" customHeight="1">
      <c r="B2" s="137" t="s">
        <v>41</v>
      </c>
      <c r="C2" s="137"/>
      <c r="D2" s="137"/>
      <c r="E2" s="137"/>
      <c r="F2" s="137"/>
      <c r="G2" s="137"/>
      <c r="H2" s="137"/>
      <c r="I2" s="137"/>
      <c r="J2" s="137"/>
      <c r="K2" s="137"/>
      <c r="L2" s="17" t="s">
        <v>100</v>
      </c>
      <c r="M2" s="97"/>
    </row>
    <row r="3" spans="2:15" ht="20.100000000000001" customHeight="1"/>
    <row r="4" spans="2:15" s="15" customFormat="1" ht="39.950000000000003" customHeight="1">
      <c r="B4" s="2" t="s">
        <v>7</v>
      </c>
      <c r="C4" s="149"/>
      <c r="D4" s="149"/>
      <c r="E4" s="149"/>
      <c r="G4" s="17"/>
      <c r="H4" s="17" t="s">
        <v>95</v>
      </c>
      <c r="I4" s="122"/>
      <c r="J4" s="72" t="s">
        <v>96</v>
      </c>
      <c r="K4" s="18"/>
      <c r="M4" s="147"/>
      <c r="N4" s="147"/>
      <c r="O4" s="147"/>
    </row>
    <row r="5" spans="2:15" s="15" customFormat="1" ht="9.9499999999999993" customHeight="1">
      <c r="B5" s="26"/>
      <c r="C5" s="27"/>
      <c r="D5" s="27"/>
      <c r="E5" s="27"/>
      <c r="G5" s="17"/>
      <c r="H5" s="17"/>
      <c r="I5" s="123"/>
      <c r="J5" s="27"/>
      <c r="K5" s="18"/>
      <c r="M5" s="25"/>
      <c r="N5" s="25"/>
      <c r="O5" s="25"/>
    </row>
    <row r="6" spans="2:15" s="16" customFormat="1" ht="39.950000000000003" customHeight="1">
      <c r="H6" s="17" t="s">
        <v>87</v>
      </c>
      <c r="I6" s="97"/>
      <c r="J6" s="19" t="s">
        <v>18</v>
      </c>
      <c r="K6" s="97"/>
    </row>
    <row r="7" spans="2:15" ht="20.100000000000001" customHeight="1"/>
    <row r="8" spans="2:15" ht="20.100000000000001" customHeight="1">
      <c r="B8" s="5" t="s">
        <v>97</v>
      </c>
      <c r="C8" s="9"/>
      <c r="D8" s="9"/>
    </row>
    <row r="9" spans="2:15" ht="43.35" customHeight="1" thickBot="1">
      <c r="B9" s="39" t="s">
        <v>93</v>
      </c>
      <c r="C9" s="39" t="s">
        <v>0</v>
      </c>
      <c r="D9" s="39" t="s">
        <v>94</v>
      </c>
      <c r="E9" s="39" t="s">
        <v>20</v>
      </c>
      <c r="F9" s="39" t="s">
        <v>47</v>
      </c>
      <c r="G9" s="39" t="s">
        <v>48</v>
      </c>
    </row>
    <row r="10" spans="2:15" s="103" customFormat="1" ht="43.35" customHeight="1" thickTop="1">
      <c r="B10" s="99"/>
      <c r="C10" s="98"/>
      <c r="D10" s="101"/>
      <c r="E10" s="101"/>
      <c r="F10" s="101"/>
      <c r="G10" s="117">
        <f>D10+E10+F10</f>
        <v>0</v>
      </c>
    </row>
    <row r="11" spans="2:15" s="103" customFormat="1" ht="43.35" customHeight="1">
      <c r="B11" s="118"/>
      <c r="C11" s="119"/>
      <c r="D11" s="120"/>
      <c r="E11" s="121">
        <f>E10-D11</f>
        <v>0</v>
      </c>
      <c r="F11" s="121" t="s">
        <v>49</v>
      </c>
      <c r="G11" s="121" t="s">
        <v>49</v>
      </c>
    </row>
    <row r="12" spans="2:15" s="103" customFormat="1" ht="43.35" customHeight="1">
      <c r="B12" s="118"/>
      <c r="C12" s="119"/>
      <c r="D12" s="120"/>
      <c r="E12" s="121">
        <f>E11-D12</f>
        <v>0</v>
      </c>
      <c r="F12" s="121" t="s">
        <v>49</v>
      </c>
      <c r="G12" s="121" t="s">
        <v>49</v>
      </c>
    </row>
    <row r="13" spans="2:15" s="103" customFormat="1" ht="43.35" customHeight="1">
      <c r="B13" s="118"/>
      <c r="C13" s="119"/>
      <c r="D13" s="120"/>
      <c r="E13" s="121">
        <f>E12-D13</f>
        <v>0</v>
      </c>
      <c r="F13" s="121" t="s">
        <v>49</v>
      </c>
      <c r="G13" s="121" t="s">
        <v>49</v>
      </c>
    </row>
    <row r="14" spans="2:15" s="103" customFormat="1" ht="43.35" customHeight="1">
      <c r="B14" s="118"/>
      <c r="C14" s="119"/>
      <c r="D14" s="120"/>
      <c r="E14" s="121">
        <f>E13-D14</f>
        <v>0</v>
      </c>
      <c r="F14" s="121" t="s">
        <v>49</v>
      </c>
      <c r="G14" s="121" t="s">
        <v>49</v>
      </c>
    </row>
    <row r="15" spans="2:15" ht="20.100000000000001" customHeight="1"/>
    <row r="16" spans="2:15" ht="21" customHeight="1">
      <c r="B16" s="150" t="s">
        <v>86</v>
      </c>
      <c r="C16" s="150"/>
      <c r="D16" s="150"/>
      <c r="E16" s="150"/>
      <c r="F16" s="150"/>
      <c r="G16" s="150"/>
      <c r="H16" s="150"/>
    </row>
    <row r="18" spans="2:9">
      <c r="B18" s="1" t="s">
        <v>50</v>
      </c>
    </row>
    <row r="19" spans="2:9">
      <c r="B19" s="135" t="s">
        <v>80</v>
      </c>
      <c r="C19" s="135" t="s">
        <v>57</v>
      </c>
    </row>
    <row r="20" spans="2:9" ht="16.5" thickBot="1">
      <c r="B20" s="136"/>
      <c r="C20" s="136"/>
    </row>
    <row r="21" spans="2:9" ht="16.5" thickTop="1">
      <c r="B21" s="28" t="s">
        <v>56</v>
      </c>
      <c r="C21" s="46">
        <v>44496</v>
      </c>
    </row>
    <row r="22" spans="2:9">
      <c r="B22" s="3"/>
      <c r="C22" s="3"/>
    </row>
    <row r="23" spans="2:9">
      <c r="B23" s="4"/>
      <c r="C23" s="4"/>
    </row>
    <row r="26" spans="2:9" ht="16.5">
      <c r="B26" s="47" t="s">
        <v>77</v>
      </c>
      <c r="C26" s="45" t="s">
        <v>8</v>
      </c>
      <c r="D26" s="45" t="s">
        <v>0</v>
      </c>
      <c r="E26" s="45" t="s">
        <v>70</v>
      </c>
      <c r="F26" s="45" t="s">
        <v>71</v>
      </c>
      <c r="G26" s="45" t="s">
        <v>72</v>
      </c>
    </row>
    <row r="27" spans="2:9">
      <c r="B27" s="12">
        <v>1</v>
      </c>
      <c r="C27" s="11" t="s">
        <v>99</v>
      </c>
      <c r="D27" s="12">
        <f>C10</f>
        <v>0</v>
      </c>
      <c r="E27" s="13">
        <f>G10</f>
        <v>0</v>
      </c>
      <c r="F27" s="13" t="s">
        <v>89</v>
      </c>
      <c r="G27" s="12" t="s">
        <v>91</v>
      </c>
      <c r="H27" s="21" t="s">
        <v>92</v>
      </c>
      <c r="I27" s="21"/>
    </row>
    <row r="28" spans="2:9">
      <c r="B28" s="12">
        <v>2</v>
      </c>
      <c r="C28" s="11">
        <f t="shared" ref="C28:E32" si="0">B10</f>
        <v>0</v>
      </c>
      <c r="D28" s="12">
        <f t="shared" si="0"/>
        <v>0</v>
      </c>
      <c r="E28" s="13">
        <f t="shared" si="0"/>
        <v>0</v>
      </c>
      <c r="F28" s="12" t="s">
        <v>91</v>
      </c>
      <c r="G28" s="12" t="s">
        <v>89</v>
      </c>
      <c r="H28" s="21" t="s">
        <v>84</v>
      </c>
      <c r="I28" s="21"/>
    </row>
    <row r="29" spans="2:9">
      <c r="B29" s="12">
        <v>3</v>
      </c>
      <c r="C29" s="11">
        <f t="shared" si="0"/>
        <v>0</v>
      </c>
      <c r="D29" s="12">
        <f t="shared" si="0"/>
        <v>0</v>
      </c>
      <c r="E29" s="13">
        <f t="shared" si="0"/>
        <v>0</v>
      </c>
      <c r="F29" s="12" t="s">
        <v>91</v>
      </c>
      <c r="G29" s="12" t="s">
        <v>89</v>
      </c>
      <c r="H29" s="21" t="s">
        <v>84</v>
      </c>
      <c r="I29" s="21"/>
    </row>
    <row r="30" spans="2:9">
      <c r="B30" s="12">
        <v>4</v>
      </c>
      <c r="C30" s="11">
        <f t="shared" si="0"/>
        <v>0</v>
      </c>
      <c r="D30" s="12">
        <f t="shared" si="0"/>
        <v>0</v>
      </c>
      <c r="E30" s="13">
        <f t="shared" si="0"/>
        <v>0</v>
      </c>
      <c r="F30" s="12" t="s">
        <v>91</v>
      </c>
      <c r="G30" s="12" t="s">
        <v>89</v>
      </c>
      <c r="H30" s="21" t="s">
        <v>84</v>
      </c>
      <c r="I30" s="21"/>
    </row>
    <row r="31" spans="2:9">
      <c r="B31" s="12">
        <v>5</v>
      </c>
      <c r="C31" s="11">
        <f t="shared" si="0"/>
        <v>0</v>
      </c>
      <c r="D31" s="12">
        <f t="shared" si="0"/>
        <v>0</v>
      </c>
      <c r="E31" s="13">
        <f t="shared" si="0"/>
        <v>0</v>
      </c>
      <c r="F31" s="12" t="s">
        <v>91</v>
      </c>
      <c r="G31" s="12" t="s">
        <v>89</v>
      </c>
      <c r="H31" s="21" t="s">
        <v>84</v>
      </c>
    </row>
    <row r="32" spans="2:9">
      <c r="B32" s="12">
        <v>6</v>
      </c>
      <c r="C32" s="11">
        <f t="shared" si="0"/>
        <v>0</v>
      </c>
      <c r="D32" s="12">
        <f t="shared" si="0"/>
        <v>0</v>
      </c>
      <c r="E32" s="13">
        <f t="shared" si="0"/>
        <v>0</v>
      </c>
      <c r="F32" s="12" t="s">
        <v>91</v>
      </c>
      <c r="G32" s="12" t="s">
        <v>89</v>
      </c>
      <c r="H32" s="21" t="s">
        <v>84</v>
      </c>
    </row>
  </sheetData>
  <sheetProtection sheet="1" objects="1" scenarios="1" selectLockedCells="1"/>
  <mergeCells count="6">
    <mergeCell ref="B2:K2"/>
    <mergeCell ref="C4:E4"/>
    <mergeCell ref="M4:O4"/>
    <mergeCell ref="B16:H16"/>
    <mergeCell ref="B19:B20"/>
    <mergeCell ref="C19:C20"/>
  </mergeCells>
  <phoneticPr fontId="1"/>
  <pageMargins left="0.7" right="0.7" top="0.75" bottom="0.75" header="0.3" footer="0.3"/>
  <pageSetup paperSize="9" scale="36" orientation="portrait" r:id="rId1"/>
  <colBreaks count="1" manualBreakCount="1">
    <brk id="13" max="59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E4079-30BB-4BF1-8A80-C764095D02C7}">
  <sheetPr>
    <tabColor theme="5" tint="0.59999389629810485"/>
  </sheetPr>
  <dimension ref="B1:O41"/>
  <sheetViews>
    <sheetView view="pageBreakPreview" zoomScale="82" zoomScaleNormal="85" zoomScaleSheetLayoutView="82" workbookViewId="0">
      <selection activeCell="C4" sqref="C4:E4"/>
    </sheetView>
  </sheetViews>
  <sheetFormatPr defaultColWidth="8.875" defaultRowHeight="15.75"/>
  <cols>
    <col min="1" max="1" width="2.375" style="1" customWidth="1"/>
    <col min="2" max="12" width="19.875" style="1" customWidth="1"/>
    <col min="13" max="13" width="20.625" style="1" customWidth="1"/>
    <col min="14" max="16384" width="8.875" style="1"/>
  </cols>
  <sheetData>
    <row r="1" spans="2:15" ht="20.100000000000001" customHeight="1"/>
    <row r="2" spans="2:15" ht="36" customHeight="1">
      <c r="B2" s="137" t="s">
        <v>41</v>
      </c>
      <c r="C2" s="137"/>
      <c r="D2" s="137"/>
      <c r="E2" s="137"/>
      <c r="F2" s="137"/>
      <c r="G2" s="137"/>
      <c r="H2" s="137"/>
      <c r="I2" s="137"/>
      <c r="J2" s="137"/>
      <c r="K2" s="137"/>
      <c r="L2" s="14"/>
      <c r="M2" s="14"/>
    </row>
    <row r="3" spans="2:15" ht="20.100000000000001" customHeight="1"/>
    <row r="4" spans="2:15" s="15" customFormat="1" ht="39.950000000000003" customHeight="1">
      <c r="B4" s="2" t="s">
        <v>7</v>
      </c>
      <c r="C4" s="146" t="s">
        <v>19</v>
      </c>
      <c r="D4" s="146"/>
      <c r="E4" s="146"/>
      <c r="G4" s="17"/>
      <c r="H4" s="17" t="s">
        <v>95</v>
      </c>
      <c r="I4" s="73">
        <v>3</v>
      </c>
      <c r="J4" s="72" t="s">
        <v>96</v>
      </c>
      <c r="K4" s="18"/>
      <c r="M4" s="147"/>
      <c r="N4" s="147"/>
      <c r="O4" s="147"/>
    </row>
    <row r="5" spans="2:15" s="15" customFormat="1" ht="9.9499999999999993" customHeight="1">
      <c r="B5" s="26"/>
      <c r="C5" s="27"/>
      <c r="D5" s="27"/>
      <c r="E5" s="27"/>
      <c r="G5" s="17"/>
      <c r="H5" s="17"/>
      <c r="I5" s="17"/>
      <c r="J5" s="27"/>
      <c r="K5" s="18"/>
      <c r="M5" s="25"/>
      <c r="N5" s="25"/>
      <c r="O5" s="25"/>
    </row>
    <row r="6" spans="2:15" s="16" customFormat="1" ht="39.950000000000003" customHeight="1">
      <c r="H6" s="17" t="s">
        <v>88</v>
      </c>
      <c r="I6" s="51">
        <v>44440</v>
      </c>
      <c r="J6" s="19" t="s">
        <v>18</v>
      </c>
      <c r="K6" s="51">
        <v>44774</v>
      </c>
    </row>
    <row r="7" spans="2:15" ht="20.100000000000001" customHeight="1"/>
    <row r="8" spans="2:15" ht="20.100000000000001" customHeight="1">
      <c r="B8" s="5" t="s">
        <v>51</v>
      </c>
      <c r="C8" s="9"/>
      <c r="D8" s="9"/>
    </row>
    <row r="9" spans="2:15" ht="43.35" customHeight="1">
      <c r="B9" s="135" t="s">
        <v>68</v>
      </c>
      <c r="C9" s="135" t="s">
        <v>0</v>
      </c>
      <c r="D9" s="142" t="s">
        <v>61</v>
      </c>
      <c r="E9" s="148" t="s">
        <v>59</v>
      </c>
      <c r="F9" s="144"/>
      <c r="G9" s="151" t="s">
        <v>14</v>
      </c>
      <c r="H9" s="151" t="s">
        <v>13</v>
      </c>
      <c r="J9" s="21"/>
      <c r="K9" s="21"/>
      <c r="L9" s="21"/>
    </row>
    <row r="10" spans="2:15" ht="43.35" customHeight="1" thickBot="1">
      <c r="B10" s="136"/>
      <c r="C10" s="136"/>
      <c r="D10" s="143"/>
      <c r="E10" s="42" t="s">
        <v>10</v>
      </c>
      <c r="F10" s="42" t="s">
        <v>9</v>
      </c>
      <c r="G10" s="152"/>
      <c r="H10" s="152"/>
      <c r="K10" s="21"/>
    </row>
    <row r="11" spans="2:15" ht="43.35" customHeight="1" thickTop="1">
      <c r="B11" s="57">
        <v>44440</v>
      </c>
      <c r="C11" s="58" t="s">
        <v>12</v>
      </c>
      <c r="D11" s="32">
        <f>E11+F11</f>
        <v>100000</v>
      </c>
      <c r="E11" s="56">
        <v>90000</v>
      </c>
      <c r="F11" s="56">
        <v>10000</v>
      </c>
      <c r="G11" s="56">
        <v>1000000</v>
      </c>
      <c r="H11" s="10">
        <f>G11-E11</f>
        <v>910000</v>
      </c>
      <c r="I11" s="34"/>
    </row>
    <row r="12" spans="2:15" ht="43.35" customHeight="1">
      <c r="B12" s="59">
        <v>44470</v>
      </c>
      <c r="C12" s="60" t="s">
        <v>12</v>
      </c>
      <c r="D12" s="33">
        <f t="shared" ref="D12:D22" si="0">E12+F12</f>
        <v>100000</v>
      </c>
      <c r="E12" s="61">
        <v>90000</v>
      </c>
      <c r="F12" s="61">
        <v>10000</v>
      </c>
      <c r="G12" s="13">
        <f>H11</f>
        <v>910000</v>
      </c>
      <c r="H12" s="13">
        <f>G12-E12</f>
        <v>820000</v>
      </c>
      <c r="I12" s="34"/>
      <c r="K12" s="21"/>
    </row>
    <row r="13" spans="2:15" ht="43.35" customHeight="1">
      <c r="B13" s="59">
        <v>44501</v>
      </c>
      <c r="C13" s="60" t="s">
        <v>12</v>
      </c>
      <c r="D13" s="33">
        <f t="shared" si="0"/>
        <v>100000</v>
      </c>
      <c r="E13" s="61">
        <v>90000</v>
      </c>
      <c r="F13" s="61">
        <v>10000</v>
      </c>
      <c r="G13" s="13">
        <f>H12</f>
        <v>820000</v>
      </c>
      <c r="H13" s="13">
        <f t="shared" ref="H13:H19" si="1">G13-E13</f>
        <v>730000</v>
      </c>
      <c r="K13" s="21"/>
    </row>
    <row r="14" spans="2:15" ht="43.35" customHeight="1">
      <c r="B14" s="59">
        <v>44531</v>
      </c>
      <c r="C14" s="60" t="s">
        <v>12</v>
      </c>
      <c r="D14" s="33">
        <f t="shared" si="0"/>
        <v>100000</v>
      </c>
      <c r="E14" s="61">
        <v>90000</v>
      </c>
      <c r="F14" s="61">
        <v>10000</v>
      </c>
      <c r="G14" s="13">
        <f t="shared" ref="G14:G22" si="2">H13</f>
        <v>730000</v>
      </c>
      <c r="H14" s="13">
        <f t="shared" si="1"/>
        <v>640000</v>
      </c>
    </row>
    <row r="15" spans="2:15" ht="43.35" customHeight="1">
      <c r="B15" s="59">
        <v>44562</v>
      </c>
      <c r="C15" s="60" t="s">
        <v>12</v>
      </c>
      <c r="D15" s="33">
        <f t="shared" si="0"/>
        <v>100000</v>
      </c>
      <c r="E15" s="61">
        <v>90000</v>
      </c>
      <c r="F15" s="61">
        <v>10000</v>
      </c>
      <c r="G15" s="13">
        <f>H14</f>
        <v>640000</v>
      </c>
      <c r="H15" s="13">
        <f>G15-E15</f>
        <v>550000</v>
      </c>
    </row>
    <row r="16" spans="2:15" ht="43.35" customHeight="1">
      <c r="B16" s="59">
        <v>44593</v>
      </c>
      <c r="C16" s="60" t="s">
        <v>12</v>
      </c>
      <c r="D16" s="33">
        <f t="shared" si="0"/>
        <v>100000</v>
      </c>
      <c r="E16" s="61">
        <v>90000</v>
      </c>
      <c r="F16" s="61">
        <v>10000</v>
      </c>
      <c r="G16" s="13">
        <f>H15</f>
        <v>550000</v>
      </c>
      <c r="H16" s="13">
        <f t="shared" si="1"/>
        <v>460000</v>
      </c>
    </row>
    <row r="17" spans="2:12" ht="43.35" customHeight="1">
      <c r="B17" s="59">
        <v>44621</v>
      </c>
      <c r="C17" s="60" t="s">
        <v>12</v>
      </c>
      <c r="D17" s="33">
        <f t="shared" si="0"/>
        <v>100000</v>
      </c>
      <c r="E17" s="61">
        <v>90000</v>
      </c>
      <c r="F17" s="61">
        <v>10000</v>
      </c>
      <c r="G17" s="13">
        <f>H16</f>
        <v>460000</v>
      </c>
      <c r="H17" s="13">
        <f t="shared" si="1"/>
        <v>370000</v>
      </c>
    </row>
    <row r="18" spans="2:12" ht="43.35" customHeight="1">
      <c r="B18" s="59">
        <v>44652</v>
      </c>
      <c r="C18" s="60" t="s">
        <v>12</v>
      </c>
      <c r="D18" s="33">
        <f t="shared" si="0"/>
        <v>100000</v>
      </c>
      <c r="E18" s="61">
        <v>90000</v>
      </c>
      <c r="F18" s="61">
        <v>10000</v>
      </c>
      <c r="G18" s="13">
        <f t="shared" si="2"/>
        <v>370000</v>
      </c>
      <c r="H18" s="13">
        <f t="shared" si="1"/>
        <v>280000</v>
      </c>
    </row>
    <row r="19" spans="2:12" ht="43.35" customHeight="1">
      <c r="B19" s="59">
        <v>44682</v>
      </c>
      <c r="C19" s="60" t="s">
        <v>12</v>
      </c>
      <c r="D19" s="33">
        <f t="shared" si="0"/>
        <v>100000</v>
      </c>
      <c r="E19" s="61">
        <v>90000</v>
      </c>
      <c r="F19" s="61">
        <v>10000</v>
      </c>
      <c r="G19" s="13">
        <f t="shared" si="2"/>
        <v>280000</v>
      </c>
      <c r="H19" s="13">
        <f t="shared" si="1"/>
        <v>190000</v>
      </c>
    </row>
    <row r="20" spans="2:12" ht="43.35" customHeight="1">
      <c r="B20" s="59">
        <v>44713</v>
      </c>
      <c r="C20" s="60" t="s">
        <v>12</v>
      </c>
      <c r="D20" s="33">
        <f t="shared" si="0"/>
        <v>100000</v>
      </c>
      <c r="E20" s="61">
        <v>90000</v>
      </c>
      <c r="F20" s="61">
        <v>10000</v>
      </c>
      <c r="G20" s="13">
        <f t="shared" si="2"/>
        <v>190000</v>
      </c>
      <c r="H20" s="13">
        <f>G20-E20</f>
        <v>100000</v>
      </c>
    </row>
    <row r="21" spans="2:12" ht="43.35" customHeight="1">
      <c r="B21" s="59">
        <v>44743</v>
      </c>
      <c r="C21" s="60" t="s">
        <v>12</v>
      </c>
      <c r="D21" s="33">
        <f t="shared" si="0"/>
        <v>100000</v>
      </c>
      <c r="E21" s="61">
        <v>90000</v>
      </c>
      <c r="F21" s="61">
        <v>10000</v>
      </c>
      <c r="G21" s="13">
        <f t="shared" si="2"/>
        <v>100000</v>
      </c>
      <c r="H21" s="13">
        <f>G21-E21</f>
        <v>10000</v>
      </c>
    </row>
    <row r="22" spans="2:12" ht="43.35" customHeight="1">
      <c r="B22" s="59">
        <v>44774</v>
      </c>
      <c r="C22" s="60" t="s">
        <v>12</v>
      </c>
      <c r="D22" s="33">
        <f t="shared" si="0"/>
        <v>20000</v>
      </c>
      <c r="E22" s="61">
        <v>10000</v>
      </c>
      <c r="F22" s="61">
        <v>10000</v>
      </c>
      <c r="G22" s="13">
        <f t="shared" si="2"/>
        <v>10000</v>
      </c>
      <c r="H22" s="13">
        <f>G22-E22</f>
        <v>0</v>
      </c>
    </row>
    <row r="25" spans="2:12" ht="16.350000000000001" customHeight="1"/>
    <row r="27" spans="2:12">
      <c r="B27" s="1" t="s">
        <v>50</v>
      </c>
    </row>
    <row r="28" spans="2:12">
      <c r="B28" s="135" t="s">
        <v>79</v>
      </c>
      <c r="C28" s="135" t="s">
        <v>80</v>
      </c>
      <c r="D28" s="135" t="s">
        <v>57</v>
      </c>
    </row>
    <row r="29" spans="2:12" ht="16.5" thickBot="1">
      <c r="B29" s="136"/>
      <c r="C29" s="136"/>
      <c r="D29" s="136"/>
      <c r="J29" s="70"/>
      <c r="K29" s="70"/>
      <c r="L29" s="70"/>
    </row>
    <row r="30" spans="2:12" ht="16.5" thickTop="1">
      <c r="B30" s="28" t="s">
        <v>56</v>
      </c>
      <c r="C30" s="28" t="s">
        <v>56</v>
      </c>
      <c r="D30" s="46">
        <v>44496</v>
      </c>
    </row>
    <row r="31" spans="2:12">
      <c r="B31" s="3"/>
      <c r="C31" s="3"/>
      <c r="D31" s="3"/>
    </row>
    <row r="32" spans="2:12">
      <c r="B32" s="4"/>
      <c r="C32" s="4"/>
      <c r="D32" s="4"/>
    </row>
    <row r="35" spans="2:8" ht="25.35" customHeight="1">
      <c r="B35" s="47" t="s">
        <v>77</v>
      </c>
      <c r="C35" s="45" t="s">
        <v>8</v>
      </c>
      <c r="D35" s="45" t="s">
        <v>0</v>
      </c>
      <c r="E35" s="45" t="s">
        <v>70</v>
      </c>
      <c r="F35" s="45" t="s">
        <v>71</v>
      </c>
      <c r="G35" s="45" t="s">
        <v>72</v>
      </c>
    </row>
    <row r="36" spans="2:8" s="21" customFormat="1">
      <c r="B36" s="12">
        <v>1</v>
      </c>
      <c r="C36" s="11">
        <f>K6</f>
        <v>44774</v>
      </c>
      <c r="D36" s="12" t="str">
        <f>C11</f>
        <v>積立金会計</v>
      </c>
      <c r="E36" s="13">
        <f>SUM(D11:D22)</f>
        <v>1120000</v>
      </c>
      <c r="F36" s="13" t="s">
        <v>78</v>
      </c>
      <c r="G36" s="12" t="s">
        <v>74</v>
      </c>
      <c r="H36" s="21" t="s">
        <v>85</v>
      </c>
    </row>
    <row r="37" spans="2:8" s="21" customFormat="1">
      <c r="B37" s="12">
        <v>2</v>
      </c>
      <c r="C37" s="11">
        <f>K6</f>
        <v>44774</v>
      </c>
      <c r="D37" s="12" t="str">
        <f>C11</f>
        <v>積立金会計</v>
      </c>
      <c r="E37" s="13">
        <f>SUM(E11:E22)</f>
        <v>1000000</v>
      </c>
      <c r="F37" s="12" t="s">
        <v>74</v>
      </c>
      <c r="G37" s="12" t="s">
        <v>9</v>
      </c>
      <c r="H37" s="21" t="s">
        <v>84</v>
      </c>
    </row>
    <row r="38" spans="2:8" s="21" customFormat="1">
      <c r="B38" s="12">
        <v>3</v>
      </c>
      <c r="C38" s="11">
        <f>K6</f>
        <v>44774</v>
      </c>
      <c r="D38" s="12" t="str">
        <f>C11</f>
        <v>積立金会計</v>
      </c>
      <c r="E38" s="13">
        <f>SUM(E11:E22)</f>
        <v>1000000</v>
      </c>
      <c r="F38" s="13" t="s">
        <v>76</v>
      </c>
      <c r="G38" s="12" t="s">
        <v>74</v>
      </c>
      <c r="H38" s="21" t="s">
        <v>84</v>
      </c>
    </row>
    <row r="39" spans="2:8" s="21" customFormat="1">
      <c r="B39" s="150" t="s">
        <v>83</v>
      </c>
      <c r="C39" s="150"/>
      <c r="D39" s="150"/>
      <c r="E39" s="150"/>
      <c r="F39" s="150"/>
      <c r="G39" s="150"/>
      <c r="H39" s="150"/>
    </row>
    <row r="40" spans="2:8" s="21" customFormat="1"/>
    <row r="41" spans="2:8" s="21" customFormat="1"/>
  </sheetData>
  <sheetProtection sheet="1" objects="1" scenarios="1" selectLockedCells="1" selectUnlockedCells="1"/>
  <mergeCells count="13">
    <mergeCell ref="B2:K2"/>
    <mergeCell ref="C4:E4"/>
    <mergeCell ref="M4:O4"/>
    <mergeCell ref="B39:H39"/>
    <mergeCell ref="B9:B10"/>
    <mergeCell ref="C9:C10"/>
    <mergeCell ref="D9:D10"/>
    <mergeCell ref="E9:F9"/>
    <mergeCell ref="G9:G10"/>
    <mergeCell ref="H9:H10"/>
    <mergeCell ref="B28:B29"/>
    <mergeCell ref="C28:C29"/>
    <mergeCell ref="D28:D29"/>
  </mergeCells>
  <phoneticPr fontId="1"/>
  <pageMargins left="0.7" right="0.7" top="0.75" bottom="0.75" header="0.3" footer="0.3"/>
  <pageSetup paperSize="9" scale="36" orientation="portrait" r:id="rId1"/>
  <colBreaks count="1" manualBreakCount="1">
    <brk id="13" max="59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A8C57-25CF-462E-B194-3B696EEFCBA5}">
  <sheetPr>
    <tabColor theme="5" tint="0.59999389629810485"/>
  </sheetPr>
  <dimension ref="B1:O41"/>
  <sheetViews>
    <sheetView tabSelected="1" view="pageBreakPreview" zoomScale="82" zoomScaleNormal="85" zoomScaleSheetLayoutView="82" workbookViewId="0">
      <selection activeCell="I6" sqref="I6"/>
    </sheetView>
  </sheetViews>
  <sheetFormatPr defaultColWidth="8.875" defaultRowHeight="15.75"/>
  <cols>
    <col min="1" max="1" width="2.375" style="1" customWidth="1"/>
    <col min="2" max="12" width="19.875" style="1" customWidth="1"/>
    <col min="13" max="13" width="20.625" style="1" customWidth="1"/>
    <col min="14" max="16384" width="8.875" style="1"/>
  </cols>
  <sheetData>
    <row r="1" spans="2:15" ht="20.100000000000001" customHeight="1"/>
    <row r="2" spans="2:15" ht="36" customHeight="1">
      <c r="B2" s="137" t="s">
        <v>41</v>
      </c>
      <c r="C2" s="137"/>
      <c r="D2" s="137"/>
      <c r="E2" s="137"/>
      <c r="F2" s="137"/>
      <c r="G2" s="137"/>
      <c r="H2" s="137"/>
      <c r="I2" s="137"/>
      <c r="J2" s="137"/>
      <c r="K2" s="137"/>
      <c r="L2" s="17" t="s">
        <v>100</v>
      </c>
      <c r="M2" s="97"/>
    </row>
    <row r="3" spans="2:15" ht="20.100000000000001" customHeight="1"/>
    <row r="4" spans="2:15" s="15" customFormat="1" ht="39.950000000000003" customHeight="1">
      <c r="B4" s="2" t="s">
        <v>7</v>
      </c>
      <c r="C4" s="149"/>
      <c r="D4" s="149"/>
      <c r="E4" s="149"/>
      <c r="G4" s="17"/>
      <c r="H4" s="17" t="s">
        <v>95</v>
      </c>
      <c r="I4" s="122"/>
      <c r="J4" s="72" t="s">
        <v>96</v>
      </c>
      <c r="K4" s="18"/>
      <c r="M4" s="147"/>
      <c r="N4" s="147"/>
      <c r="O4" s="147"/>
    </row>
    <row r="5" spans="2:15" s="15" customFormat="1" ht="9.9499999999999993" customHeight="1">
      <c r="B5" s="26"/>
      <c r="C5" s="27"/>
      <c r="D5" s="27"/>
      <c r="E5" s="27"/>
      <c r="G5" s="17"/>
      <c r="H5" s="17"/>
      <c r="I5" s="17"/>
      <c r="J5" s="27"/>
      <c r="K5" s="18"/>
      <c r="M5" s="25"/>
      <c r="N5" s="25"/>
      <c r="O5" s="25"/>
    </row>
    <row r="6" spans="2:15" s="16" customFormat="1" ht="39.950000000000003" customHeight="1">
      <c r="H6" s="17" t="s">
        <v>88</v>
      </c>
      <c r="I6" s="97"/>
      <c r="J6" s="19" t="s">
        <v>18</v>
      </c>
      <c r="K6" s="97"/>
    </row>
    <row r="7" spans="2:15" ht="20.100000000000001" customHeight="1"/>
    <row r="8" spans="2:15" ht="20.100000000000001" customHeight="1">
      <c r="B8" s="5" t="s">
        <v>98</v>
      </c>
      <c r="C8" s="9"/>
      <c r="D8" s="9"/>
    </row>
    <row r="9" spans="2:15" ht="43.35" customHeight="1">
      <c r="B9" s="135" t="s">
        <v>68</v>
      </c>
      <c r="C9" s="135" t="s">
        <v>0</v>
      </c>
      <c r="D9" s="142" t="s">
        <v>61</v>
      </c>
      <c r="E9" s="148" t="s">
        <v>59</v>
      </c>
      <c r="F9" s="144"/>
      <c r="G9" s="151" t="s">
        <v>14</v>
      </c>
      <c r="H9" s="151" t="s">
        <v>13</v>
      </c>
      <c r="J9" s="21"/>
      <c r="K9" s="21"/>
      <c r="L9" s="21"/>
    </row>
    <row r="10" spans="2:15" ht="43.35" customHeight="1" thickBot="1">
      <c r="B10" s="136"/>
      <c r="C10" s="136"/>
      <c r="D10" s="143"/>
      <c r="E10" s="42" t="s">
        <v>10</v>
      </c>
      <c r="F10" s="42" t="s">
        <v>9</v>
      </c>
      <c r="G10" s="152"/>
      <c r="H10" s="152"/>
      <c r="K10" s="21"/>
    </row>
    <row r="11" spans="2:15" s="103" customFormat="1" ht="43.35" customHeight="1" thickTop="1">
      <c r="B11" s="124"/>
      <c r="C11" s="125"/>
      <c r="D11" s="126">
        <f>E11+F11</f>
        <v>0</v>
      </c>
      <c r="E11" s="127"/>
      <c r="F11" s="127"/>
      <c r="G11" s="127"/>
      <c r="H11" s="128">
        <f>G11-E11</f>
        <v>0</v>
      </c>
      <c r="I11" s="129"/>
    </row>
    <row r="12" spans="2:15" s="103" customFormat="1" ht="43.35" customHeight="1">
      <c r="B12" s="130"/>
      <c r="C12" s="131"/>
      <c r="D12" s="132">
        <f t="shared" ref="D12:D22" si="0">E12+F12</f>
        <v>0</v>
      </c>
      <c r="E12" s="133"/>
      <c r="F12" s="133"/>
      <c r="G12" s="134">
        <f>H11</f>
        <v>0</v>
      </c>
      <c r="H12" s="134">
        <f>G12-E12</f>
        <v>0</v>
      </c>
      <c r="I12" s="129"/>
    </row>
    <row r="13" spans="2:15" s="103" customFormat="1" ht="43.35" customHeight="1">
      <c r="B13" s="130"/>
      <c r="C13" s="131"/>
      <c r="D13" s="132">
        <f t="shared" si="0"/>
        <v>0</v>
      </c>
      <c r="E13" s="133"/>
      <c r="F13" s="133"/>
      <c r="G13" s="134">
        <f>H12</f>
        <v>0</v>
      </c>
      <c r="H13" s="134">
        <f t="shared" ref="H13:H19" si="1">G13-E13</f>
        <v>0</v>
      </c>
    </row>
    <row r="14" spans="2:15" s="103" customFormat="1" ht="43.35" customHeight="1">
      <c r="B14" s="130"/>
      <c r="C14" s="131"/>
      <c r="D14" s="132">
        <f t="shared" si="0"/>
        <v>0</v>
      </c>
      <c r="E14" s="133"/>
      <c r="F14" s="133"/>
      <c r="G14" s="134">
        <f t="shared" ref="G14:G22" si="2">H13</f>
        <v>0</v>
      </c>
      <c r="H14" s="134">
        <f t="shared" si="1"/>
        <v>0</v>
      </c>
    </row>
    <row r="15" spans="2:15" s="103" customFormat="1" ht="43.35" customHeight="1">
      <c r="B15" s="130"/>
      <c r="C15" s="131"/>
      <c r="D15" s="132">
        <f t="shared" si="0"/>
        <v>0</v>
      </c>
      <c r="E15" s="133"/>
      <c r="F15" s="133"/>
      <c r="G15" s="134">
        <f>H14</f>
        <v>0</v>
      </c>
      <c r="H15" s="134">
        <f>G15-E15</f>
        <v>0</v>
      </c>
    </row>
    <row r="16" spans="2:15" s="103" customFormat="1" ht="43.35" customHeight="1">
      <c r="B16" s="130"/>
      <c r="C16" s="131"/>
      <c r="D16" s="132">
        <f t="shared" si="0"/>
        <v>0</v>
      </c>
      <c r="E16" s="133"/>
      <c r="F16" s="133"/>
      <c r="G16" s="134">
        <f>H15</f>
        <v>0</v>
      </c>
      <c r="H16" s="134">
        <f t="shared" si="1"/>
        <v>0</v>
      </c>
    </row>
    <row r="17" spans="2:12" s="103" customFormat="1" ht="43.35" customHeight="1">
      <c r="B17" s="130"/>
      <c r="C17" s="131"/>
      <c r="D17" s="132">
        <f t="shared" si="0"/>
        <v>0</v>
      </c>
      <c r="E17" s="133"/>
      <c r="F17" s="133"/>
      <c r="G17" s="134">
        <f>H16</f>
        <v>0</v>
      </c>
      <c r="H17" s="134">
        <f t="shared" si="1"/>
        <v>0</v>
      </c>
    </row>
    <row r="18" spans="2:12" s="103" customFormat="1" ht="43.35" customHeight="1">
      <c r="B18" s="130"/>
      <c r="C18" s="131"/>
      <c r="D18" s="132">
        <f t="shared" si="0"/>
        <v>0</v>
      </c>
      <c r="E18" s="133"/>
      <c r="F18" s="133"/>
      <c r="G18" s="134">
        <f t="shared" si="2"/>
        <v>0</v>
      </c>
      <c r="H18" s="134">
        <f t="shared" si="1"/>
        <v>0</v>
      </c>
    </row>
    <row r="19" spans="2:12" s="103" customFormat="1" ht="43.35" customHeight="1">
      <c r="B19" s="130"/>
      <c r="C19" s="131"/>
      <c r="D19" s="132">
        <f t="shared" si="0"/>
        <v>0</v>
      </c>
      <c r="E19" s="133"/>
      <c r="F19" s="133"/>
      <c r="G19" s="134">
        <f t="shared" si="2"/>
        <v>0</v>
      </c>
      <c r="H19" s="134">
        <f t="shared" si="1"/>
        <v>0</v>
      </c>
    </row>
    <row r="20" spans="2:12" s="103" customFormat="1" ht="43.35" customHeight="1">
      <c r="B20" s="130"/>
      <c r="C20" s="131"/>
      <c r="D20" s="132">
        <f t="shared" si="0"/>
        <v>0</v>
      </c>
      <c r="E20" s="133"/>
      <c r="F20" s="133"/>
      <c r="G20" s="134">
        <f t="shared" si="2"/>
        <v>0</v>
      </c>
      <c r="H20" s="134">
        <f>G20-E20</f>
        <v>0</v>
      </c>
    </row>
    <row r="21" spans="2:12" s="103" customFormat="1" ht="43.35" customHeight="1">
      <c r="B21" s="130"/>
      <c r="C21" s="131"/>
      <c r="D21" s="132">
        <f t="shared" si="0"/>
        <v>0</v>
      </c>
      <c r="E21" s="133"/>
      <c r="F21" s="133"/>
      <c r="G21" s="134">
        <f t="shared" si="2"/>
        <v>0</v>
      </c>
      <c r="H21" s="134">
        <f>G21-E21</f>
        <v>0</v>
      </c>
    </row>
    <row r="22" spans="2:12" s="103" customFormat="1" ht="43.35" customHeight="1">
      <c r="B22" s="130"/>
      <c r="C22" s="131"/>
      <c r="D22" s="132">
        <f t="shared" si="0"/>
        <v>0</v>
      </c>
      <c r="E22" s="133"/>
      <c r="F22" s="133"/>
      <c r="G22" s="134">
        <f t="shared" si="2"/>
        <v>0</v>
      </c>
      <c r="H22" s="134">
        <f>G22-E22</f>
        <v>0</v>
      </c>
    </row>
    <row r="25" spans="2:12" ht="16.350000000000001" customHeight="1"/>
    <row r="27" spans="2:12">
      <c r="B27" s="1" t="s">
        <v>50</v>
      </c>
    </row>
    <row r="28" spans="2:12">
      <c r="B28" s="135" t="s">
        <v>79</v>
      </c>
      <c r="C28" s="135" t="s">
        <v>80</v>
      </c>
      <c r="D28" s="135" t="s">
        <v>57</v>
      </c>
    </row>
    <row r="29" spans="2:12" ht="16.5" thickBot="1">
      <c r="B29" s="136"/>
      <c r="C29" s="136"/>
      <c r="D29" s="136"/>
      <c r="J29" s="70"/>
      <c r="K29" s="70"/>
      <c r="L29" s="70"/>
    </row>
    <row r="30" spans="2:12" ht="16.5" thickTop="1">
      <c r="B30" s="28"/>
      <c r="C30" s="28"/>
      <c r="D30" s="46"/>
    </row>
    <row r="31" spans="2:12">
      <c r="B31" s="3"/>
      <c r="C31" s="3"/>
      <c r="D31" s="3"/>
    </row>
    <row r="32" spans="2:12">
      <c r="B32" s="4"/>
      <c r="C32" s="4"/>
      <c r="D32" s="4"/>
    </row>
    <row r="35" spans="2:8" ht="25.35" customHeight="1">
      <c r="B35" s="47" t="s">
        <v>77</v>
      </c>
      <c r="C35" s="45" t="s">
        <v>8</v>
      </c>
      <c r="D35" s="45" t="s">
        <v>0</v>
      </c>
      <c r="E35" s="45" t="s">
        <v>70</v>
      </c>
      <c r="F35" s="45" t="s">
        <v>71</v>
      </c>
      <c r="G35" s="45" t="s">
        <v>72</v>
      </c>
    </row>
    <row r="36" spans="2:8" s="21" customFormat="1">
      <c r="B36" s="12">
        <v>1</v>
      </c>
      <c r="C36" s="11">
        <f>K6</f>
        <v>0</v>
      </c>
      <c r="D36" s="12">
        <f>C11</f>
        <v>0</v>
      </c>
      <c r="E36" s="13">
        <f>SUM(D11:D22)</f>
        <v>0</v>
      </c>
      <c r="F36" s="13" t="s">
        <v>78</v>
      </c>
      <c r="G36" s="12" t="s">
        <v>74</v>
      </c>
      <c r="H36" s="21" t="s">
        <v>85</v>
      </c>
    </row>
    <row r="37" spans="2:8" s="21" customFormat="1">
      <c r="B37" s="12">
        <v>2</v>
      </c>
      <c r="C37" s="11">
        <f>K6</f>
        <v>0</v>
      </c>
      <c r="D37" s="12">
        <f>C11</f>
        <v>0</v>
      </c>
      <c r="E37" s="13">
        <f>SUM(E11:E22)</f>
        <v>0</v>
      </c>
      <c r="F37" s="12" t="s">
        <v>74</v>
      </c>
      <c r="G37" s="12" t="s">
        <v>9</v>
      </c>
      <c r="H37" s="21" t="s">
        <v>84</v>
      </c>
    </row>
    <row r="38" spans="2:8" s="21" customFormat="1">
      <c r="B38" s="12">
        <v>3</v>
      </c>
      <c r="C38" s="11">
        <f>K6</f>
        <v>0</v>
      </c>
      <c r="D38" s="12">
        <f>C11</f>
        <v>0</v>
      </c>
      <c r="E38" s="13">
        <f>SUM(E11:E22)</f>
        <v>0</v>
      </c>
      <c r="F38" s="13" t="s">
        <v>76</v>
      </c>
      <c r="G38" s="12" t="s">
        <v>74</v>
      </c>
      <c r="H38" s="21" t="s">
        <v>84</v>
      </c>
    </row>
    <row r="39" spans="2:8" s="21" customFormat="1">
      <c r="B39" s="150" t="s">
        <v>83</v>
      </c>
      <c r="C39" s="150"/>
      <c r="D39" s="150"/>
      <c r="E39" s="150"/>
      <c r="F39" s="150"/>
      <c r="G39" s="150"/>
      <c r="H39" s="150"/>
    </row>
    <row r="40" spans="2:8" s="21" customFormat="1"/>
    <row r="41" spans="2:8" s="21" customFormat="1"/>
  </sheetData>
  <sheetProtection sheet="1" objects="1" scenarios="1" selectLockedCells="1"/>
  <mergeCells count="13">
    <mergeCell ref="M4:O4"/>
    <mergeCell ref="B9:B10"/>
    <mergeCell ref="C9:C10"/>
    <mergeCell ref="D9:D10"/>
    <mergeCell ref="E9:F9"/>
    <mergeCell ref="G9:G10"/>
    <mergeCell ref="H9:H10"/>
    <mergeCell ref="B28:B29"/>
    <mergeCell ref="C28:C29"/>
    <mergeCell ref="D28:D29"/>
    <mergeCell ref="B39:H39"/>
    <mergeCell ref="B2:K2"/>
    <mergeCell ref="C4:E4"/>
  </mergeCells>
  <phoneticPr fontId="1"/>
  <pageMargins left="0.7" right="0.7" top="0.75" bottom="0.75" header="0.3" footer="0.3"/>
  <pageSetup paperSize="9" scale="36" orientation="portrait" r:id="rId1"/>
  <colBreaks count="1" manualBreakCount="1">
    <brk id="13" max="59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A8" sqref="A8"/>
    </sheetView>
  </sheetViews>
  <sheetFormatPr defaultRowHeight="13.5"/>
  <cols>
    <col min="1" max="1" width="23.125" customWidth="1"/>
  </cols>
  <sheetData>
    <row r="1" spans="1:1">
      <c r="A1" t="s">
        <v>1</v>
      </c>
    </row>
    <row r="2" spans="1:1">
      <c r="A2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6</v>
      </c>
    </row>
    <row r="6" spans="1:1">
      <c r="A6" t="s">
        <v>5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316E3-0EBB-40A7-973B-9887F632613D}">
  <sheetPr>
    <tabColor theme="6" tint="0.39997558519241921"/>
  </sheetPr>
  <dimension ref="B1:O27"/>
  <sheetViews>
    <sheetView view="pageBreakPreview" zoomScale="82" zoomScaleNormal="85" zoomScaleSheetLayoutView="82" workbookViewId="0">
      <selection activeCell="C12" sqref="C12"/>
    </sheetView>
  </sheetViews>
  <sheetFormatPr defaultColWidth="8.875" defaultRowHeight="15.75"/>
  <cols>
    <col min="1" max="1" width="2.375" style="1" customWidth="1"/>
    <col min="2" max="5" width="19.875" style="1" customWidth="1"/>
    <col min="6" max="6" width="26" style="1" bestFit="1" customWidth="1"/>
    <col min="7" max="12" width="19.875" style="1" customWidth="1"/>
    <col min="13" max="13" width="20.625" style="1" customWidth="1"/>
    <col min="14" max="16384" width="8.875" style="1"/>
  </cols>
  <sheetData>
    <row r="1" spans="2:15" ht="20.100000000000001" customHeight="1"/>
    <row r="2" spans="2:15" ht="36" customHeight="1">
      <c r="B2" s="137" t="s">
        <v>41</v>
      </c>
      <c r="C2" s="137"/>
      <c r="D2" s="137"/>
      <c r="E2" s="137"/>
      <c r="F2" s="137"/>
      <c r="G2" s="137"/>
      <c r="H2" s="137"/>
      <c r="I2" s="137"/>
      <c r="J2" s="137"/>
      <c r="K2" s="137"/>
      <c r="L2" s="17" t="s">
        <v>100</v>
      </c>
      <c r="M2" s="93"/>
    </row>
    <row r="3" spans="2:15" ht="20.100000000000001" customHeight="1"/>
    <row r="4" spans="2:15" s="15" customFormat="1" ht="39.950000000000003" customHeight="1">
      <c r="B4" s="2" t="s">
        <v>7</v>
      </c>
      <c r="C4" s="138"/>
      <c r="D4" s="138"/>
      <c r="E4" s="138"/>
      <c r="G4" s="17" t="s">
        <v>29</v>
      </c>
      <c r="H4" s="17" t="s">
        <v>30</v>
      </c>
      <c r="I4" s="17" t="s">
        <v>15</v>
      </c>
      <c r="J4" s="92"/>
      <c r="K4" s="18" t="s">
        <v>16</v>
      </c>
      <c r="M4" s="147"/>
      <c r="N4" s="147"/>
      <c r="O4" s="147"/>
    </row>
    <row r="5" spans="2:15" s="15" customFormat="1" ht="9.9499999999999993" customHeight="1">
      <c r="B5" s="26"/>
      <c r="C5" s="27"/>
      <c r="D5" s="27"/>
      <c r="E5" s="27"/>
      <c r="G5" s="17"/>
      <c r="H5" s="17"/>
      <c r="I5" s="17"/>
      <c r="J5" s="27"/>
      <c r="K5" s="18"/>
      <c r="M5" s="25"/>
      <c r="N5" s="25"/>
      <c r="O5" s="25"/>
    </row>
    <row r="6" spans="2:15" s="16" customFormat="1" ht="39.950000000000003" customHeight="1">
      <c r="H6" s="17" t="s">
        <v>17</v>
      </c>
      <c r="I6" s="93"/>
      <c r="J6" s="19" t="s">
        <v>18</v>
      </c>
      <c r="K6" s="93"/>
    </row>
    <row r="7" spans="2:15" ht="20.100000000000001" customHeight="1"/>
    <row r="8" spans="2:15" ht="20.100000000000001" customHeight="1">
      <c r="B8" s="5" t="s">
        <v>55</v>
      </c>
      <c r="C8" s="6"/>
      <c r="D8" s="5"/>
    </row>
    <row r="9" spans="2:15" ht="43.35" customHeight="1">
      <c r="B9" s="139" t="s">
        <v>62</v>
      </c>
      <c r="C9" s="140"/>
      <c r="D9" s="141" t="s">
        <v>0</v>
      </c>
      <c r="E9" s="135" t="s">
        <v>65</v>
      </c>
      <c r="F9" s="135" t="s">
        <v>63</v>
      </c>
      <c r="G9" s="142" t="s">
        <v>58</v>
      </c>
      <c r="H9" s="148" t="s">
        <v>59</v>
      </c>
      <c r="I9" s="144"/>
      <c r="J9" s="135" t="s">
        <v>39</v>
      </c>
      <c r="K9" s="135" t="s">
        <v>75</v>
      </c>
    </row>
    <row r="10" spans="2:15" ht="43.35" customHeight="1" thickBot="1">
      <c r="B10" s="37" t="s">
        <v>32</v>
      </c>
      <c r="C10" s="38" t="s">
        <v>31</v>
      </c>
      <c r="D10" s="136"/>
      <c r="E10" s="136"/>
      <c r="F10" s="136"/>
      <c r="G10" s="143"/>
      <c r="H10" s="42" t="s">
        <v>37</v>
      </c>
      <c r="I10" s="42" t="s">
        <v>43</v>
      </c>
      <c r="J10" s="136"/>
      <c r="K10" s="136"/>
    </row>
    <row r="11" spans="2:15" ht="43.35" customHeight="1" thickTop="1">
      <c r="B11" s="78" t="s">
        <v>52</v>
      </c>
      <c r="C11" s="79"/>
      <c r="D11" s="79"/>
      <c r="E11" s="80"/>
      <c r="F11" s="81"/>
      <c r="G11" s="82">
        <f>H11+I11</f>
        <v>0</v>
      </c>
      <c r="H11" s="83"/>
      <c r="I11" s="83"/>
      <c r="J11" s="84">
        <f>E11+H11</f>
        <v>0</v>
      </c>
      <c r="K11" s="85"/>
    </row>
    <row r="12" spans="2:15" ht="43.35" customHeight="1">
      <c r="B12" s="3" t="s">
        <v>82</v>
      </c>
      <c r="C12" s="64"/>
      <c r="D12" s="64"/>
      <c r="E12" s="74"/>
      <c r="F12" s="64"/>
      <c r="G12" s="7">
        <f t="shared" ref="G12:G13" si="0">H12+I12</f>
        <v>0</v>
      </c>
      <c r="H12" s="76"/>
      <c r="I12" s="76"/>
      <c r="J12" s="7">
        <f t="shared" ref="J12:J13" si="1">E12+H12</f>
        <v>0</v>
      </c>
      <c r="K12" s="64"/>
    </row>
    <row r="13" spans="2:15" ht="43.35" customHeight="1">
      <c r="B13" s="4" t="s">
        <v>82</v>
      </c>
      <c r="C13" s="66"/>
      <c r="D13" s="66"/>
      <c r="E13" s="75"/>
      <c r="F13" s="66"/>
      <c r="G13" s="8">
        <f t="shared" si="0"/>
        <v>0</v>
      </c>
      <c r="H13" s="77"/>
      <c r="I13" s="77"/>
      <c r="J13" s="8">
        <f t="shared" si="1"/>
        <v>0</v>
      </c>
      <c r="K13" s="66"/>
    </row>
    <row r="14" spans="2:15" ht="43.35" customHeight="1"/>
    <row r="15" spans="2:15" ht="43.35" customHeight="1"/>
    <row r="16" spans="2:15">
      <c r="B16" s="1" t="s">
        <v>50</v>
      </c>
    </row>
    <row r="17" spans="2:10">
      <c r="B17" s="135" t="s">
        <v>38</v>
      </c>
      <c r="C17" s="135" t="s">
        <v>39</v>
      </c>
      <c r="D17" s="135" t="s">
        <v>54</v>
      </c>
      <c r="E17" s="135" t="s">
        <v>69</v>
      </c>
      <c r="F17" s="135" t="s">
        <v>57</v>
      </c>
    </row>
    <row r="18" spans="2:10" ht="16.5" thickBot="1">
      <c r="B18" s="136"/>
      <c r="C18" s="136"/>
      <c r="D18" s="136"/>
      <c r="E18" s="136"/>
      <c r="F18" s="136"/>
      <c r="H18" s="41"/>
      <c r="J18" s="41"/>
    </row>
    <row r="19" spans="2:10" ht="16.5" thickTop="1">
      <c r="B19" s="28">
        <f>E11</f>
        <v>0</v>
      </c>
      <c r="C19" s="29">
        <f>J11</f>
        <v>0</v>
      </c>
      <c r="D19" s="29"/>
      <c r="E19" s="29"/>
      <c r="F19" s="29"/>
      <c r="H19" s="41"/>
      <c r="J19" s="41"/>
    </row>
    <row r="20" spans="2:10">
      <c r="B20" s="3"/>
      <c r="C20" s="29"/>
      <c r="D20" s="3"/>
      <c r="E20" s="3"/>
      <c r="F20" s="3"/>
    </row>
    <row r="21" spans="2:10">
      <c r="B21" s="4"/>
      <c r="C21" s="4"/>
      <c r="D21" s="4"/>
      <c r="E21" s="4"/>
      <c r="F21" s="4"/>
    </row>
    <row r="24" spans="2:10" s="23" customFormat="1" ht="16.5">
      <c r="B24" s="47" t="s">
        <v>77</v>
      </c>
      <c r="C24" s="45" t="s">
        <v>8</v>
      </c>
      <c r="D24" s="45" t="s">
        <v>0</v>
      </c>
      <c r="E24" s="45" t="s">
        <v>70</v>
      </c>
      <c r="F24" s="45" t="s">
        <v>71</v>
      </c>
      <c r="G24" s="45" t="s">
        <v>72</v>
      </c>
    </row>
    <row r="25" spans="2:10" s="35" customFormat="1">
      <c r="B25" s="12">
        <v>1</v>
      </c>
      <c r="C25" s="11">
        <f>F11</f>
        <v>0</v>
      </c>
      <c r="D25" s="12">
        <f>D11</f>
        <v>0</v>
      </c>
      <c r="E25" s="13">
        <f>H11</f>
        <v>0</v>
      </c>
      <c r="F25" s="12" t="s">
        <v>73</v>
      </c>
      <c r="G25" s="12" t="s">
        <v>74</v>
      </c>
    </row>
    <row r="26" spans="2:10" s="35" customFormat="1">
      <c r="B26" s="12">
        <v>2</v>
      </c>
      <c r="C26" s="11">
        <f>F11</f>
        <v>0</v>
      </c>
      <c r="D26" s="12" t="s">
        <v>11</v>
      </c>
      <c r="E26" s="13">
        <f>I11</f>
        <v>0</v>
      </c>
      <c r="F26" s="13">
        <f>K11</f>
        <v>0</v>
      </c>
      <c r="G26" s="12" t="s">
        <v>74</v>
      </c>
    </row>
    <row r="27" spans="2:10" s="23" customFormat="1"/>
  </sheetData>
  <sheetProtection sheet="1" objects="1" scenarios="1" selectLockedCells="1"/>
  <mergeCells count="16">
    <mergeCell ref="C17:C18"/>
    <mergeCell ref="B2:K2"/>
    <mergeCell ref="C4:E4"/>
    <mergeCell ref="M4:O4"/>
    <mergeCell ref="F9:F10"/>
    <mergeCell ref="B17:B18"/>
    <mergeCell ref="B9:C9"/>
    <mergeCell ref="D9:D10"/>
    <mergeCell ref="E9:E10"/>
    <mergeCell ref="G9:G10"/>
    <mergeCell ref="H9:I9"/>
    <mergeCell ref="J9:J10"/>
    <mergeCell ref="K9:K10"/>
    <mergeCell ref="D17:D18"/>
    <mergeCell ref="E17:E18"/>
    <mergeCell ref="F17:F18"/>
  </mergeCells>
  <phoneticPr fontId="1"/>
  <pageMargins left="0.7" right="0.7" top="0.75" bottom="0.75" header="0.3" footer="0.3"/>
  <pageSetup paperSize="9" scale="3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EE7C4-860D-42B6-BB1B-5312BC28C478}">
  <sheetPr>
    <tabColor theme="5" tint="0.59999389629810485"/>
  </sheetPr>
  <dimension ref="B1:O14"/>
  <sheetViews>
    <sheetView view="pageBreakPreview" zoomScale="82" zoomScaleNormal="82" zoomScaleSheetLayoutView="82" workbookViewId="0">
      <selection activeCell="C1" sqref="C1"/>
    </sheetView>
  </sheetViews>
  <sheetFormatPr defaultColWidth="8.875" defaultRowHeight="15.75"/>
  <cols>
    <col min="1" max="1" width="2.375" style="1" customWidth="1"/>
    <col min="2" max="12" width="19.875" style="1" customWidth="1"/>
    <col min="13" max="13" width="20.625" style="1" customWidth="1"/>
    <col min="14" max="16384" width="8.875" style="1"/>
  </cols>
  <sheetData>
    <row r="1" spans="2:15" ht="20.100000000000001" customHeight="1"/>
    <row r="2" spans="2:15" ht="36" customHeight="1">
      <c r="B2" s="137" t="s">
        <v>41</v>
      </c>
      <c r="C2" s="137"/>
      <c r="D2" s="137"/>
      <c r="E2" s="137"/>
      <c r="F2" s="137"/>
      <c r="G2" s="137"/>
      <c r="H2" s="137"/>
      <c r="I2" s="137"/>
      <c r="J2" s="137"/>
      <c r="K2" s="137"/>
      <c r="L2" s="14"/>
      <c r="M2" s="14"/>
    </row>
    <row r="3" spans="2:15" ht="20.100000000000001" customHeight="1"/>
    <row r="4" spans="2:15" s="15" customFormat="1" ht="39.950000000000003" customHeight="1">
      <c r="B4" s="2" t="s">
        <v>7</v>
      </c>
      <c r="C4" s="146" t="s">
        <v>19</v>
      </c>
      <c r="D4" s="146"/>
      <c r="E4" s="146"/>
      <c r="G4" s="17" t="s">
        <v>29</v>
      </c>
      <c r="H4" s="17" t="s">
        <v>30</v>
      </c>
      <c r="I4" s="17" t="s">
        <v>15</v>
      </c>
      <c r="J4" s="52">
        <v>20</v>
      </c>
      <c r="K4" s="18" t="s">
        <v>16</v>
      </c>
    </row>
    <row r="5" spans="2:15" s="15" customFormat="1" ht="9.9499999999999993" customHeight="1">
      <c r="B5" s="26"/>
      <c r="C5" s="27"/>
      <c r="D5" s="27"/>
      <c r="E5" s="27"/>
      <c r="G5" s="17"/>
      <c r="H5" s="17"/>
      <c r="I5" s="17"/>
      <c r="J5" s="27"/>
      <c r="K5" s="18"/>
      <c r="M5" s="25"/>
      <c r="N5" s="25"/>
      <c r="O5" s="25"/>
    </row>
    <row r="6" spans="2:15" s="16" customFormat="1" ht="39.950000000000003" customHeight="1">
      <c r="H6" s="17" t="s">
        <v>17</v>
      </c>
      <c r="I6" s="51">
        <v>44440</v>
      </c>
      <c r="J6" s="19" t="s">
        <v>18</v>
      </c>
      <c r="K6" s="51">
        <v>44804</v>
      </c>
    </row>
    <row r="7" spans="2:15" ht="20.100000000000001" customHeight="1"/>
    <row r="8" spans="2:15" ht="20.100000000000001" customHeight="1">
      <c r="B8" s="5" t="s">
        <v>81</v>
      </c>
      <c r="C8" s="6"/>
      <c r="D8" s="5"/>
    </row>
    <row r="9" spans="2:15" ht="43.35" customHeight="1">
      <c r="B9" s="139" t="s">
        <v>62</v>
      </c>
      <c r="C9" s="140"/>
      <c r="D9" s="141" t="s">
        <v>0</v>
      </c>
      <c r="E9" s="135" t="s">
        <v>65</v>
      </c>
      <c r="F9" s="135" t="s">
        <v>64</v>
      </c>
      <c r="G9" s="142" t="s">
        <v>60</v>
      </c>
      <c r="H9" s="144" t="s">
        <v>59</v>
      </c>
      <c r="I9" s="145"/>
      <c r="J9" s="145"/>
      <c r="K9" s="135" t="s">
        <v>39</v>
      </c>
      <c r="L9" s="135" t="s">
        <v>34</v>
      </c>
      <c r="M9" s="135" t="s">
        <v>42</v>
      </c>
    </row>
    <row r="10" spans="2:15" ht="43.35" customHeight="1" thickBot="1">
      <c r="B10" s="37" t="s">
        <v>32</v>
      </c>
      <c r="C10" s="38" t="s">
        <v>31</v>
      </c>
      <c r="D10" s="136"/>
      <c r="E10" s="136"/>
      <c r="F10" s="136"/>
      <c r="G10" s="143"/>
      <c r="H10" s="43" t="s">
        <v>28</v>
      </c>
      <c r="I10" s="44" t="s">
        <v>27</v>
      </c>
      <c r="J10" s="44" t="s">
        <v>43</v>
      </c>
      <c r="K10" s="136"/>
      <c r="L10" s="136"/>
      <c r="M10" s="136"/>
    </row>
    <row r="11" spans="2:15" ht="43.35" customHeight="1" thickTop="1">
      <c r="B11" s="48" t="s">
        <v>46</v>
      </c>
      <c r="C11" s="48" t="s">
        <v>33</v>
      </c>
      <c r="D11" s="48" t="s">
        <v>12</v>
      </c>
      <c r="E11" s="49">
        <v>30000000</v>
      </c>
      <c r="F11" s="50">
        <v>44690</v>
      </c>
      <c r="G11" s="22">
        <f>H11+I11-J11</f>
        <v>19999540</v>
      </c>
      <c r="H11" s="53">
        <v>20000000</v>
      </c>
      <c r="I11" s="53">
        <v>200</v>
      </c>
      <c r="J11" s="53">
        <v>660</v>
      </c>
      <c r="K11" s="22">
        <f>E11-H11</f>
        <v>10000000</v>
      </c>
      <c r="L11" s="53" t="s">
        <v>35</v>
      </c>
      <c r="M11" s="53" t="s">
        <v>45</v>
      </c>
    </row>
    <row r="12" spans="2:15" ht="43.35" customHeight="1">
      <c r="B12" s="65"/>
      <c r="C12" s="64"/>
      <c r="D12" s="65"/>
      <c r="E12" s="64"/>
      <c r="F12" s="65"/>
      <c r="G12" s="3"/>
      <c r="H12" s="68"/>
      <c r="I12" s="64"/>
      <c r="J12" s="64"/>
      <c r="K12" s="3"/>
      <c r="L12" s="64"/>
      <c r="M12" s="64"/>
    </row>
    <row r="13" spans="2:15" ht="43.35" customHeight="1">
      <c r="B13" s="67"/>
      <c r="C13" s="66"/>
      <c r="D13" s="67"/>
      <c r="E13" s="66"/>
      <c r="F13" s="67"/>
      <c r="G13" s="4"/>
      <c r="H13" s="69"/>
      <c r="I13" s="66"/>
      <c r="J13" s="66"/>
      <c r="K13" s="4"/>
      <c r="L13" s="66"/>
      <c r="M13" s="66"/>
    </row>
    <row r="14" spans="2:15" ht="43.35" customHeight="1">
      <c r="E14" s="23"/>
      <c r="F14" s="23"/>
      <c r="G14" s="24"/>
      <c r="H14" s="23"/>
      <c r="I14" s="23"/>
      <c r="J14" s="23"/>
      <c r="K14" s="23"/>
    </row>
  </sheetData>
  <sheetProtection sheet="1" objects="1" scenarios="1" selectLockedCells="1" selectUnlockedCells="1"/>
  <mergeCells count="11">
    <mergeCell ref="L9:L10"/>
    <mergeCell ref="M9:M10"/>
    <mergeCell ref="B2:K2"/>
    <mergeCell ref="C4:E4"/>
    <mergeCell ref="B9:C9"/>
    <mergeCell ref="D9:D10"/>
    <mergeCell ref="E9:E10"/>
    <mergeCell ref="F9:F10"/>
    <mergeCell ref="G9:G10"/>
    <mergeCell ref="H9:J9"/>
    <mergeCell ref="K9:K10"/>
  </mergeCells>
  <phoneticPr fontId="1"/>
  <pageMargins left="0.7" right="0.7" top="0.75" bottom="0.75" header="0.3" footer="0.3"/>
  <pageSetup paperSize="9" scale="3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109B8-792F-4802-A273-E71B4282D6BF}">
  <sheetPr>
    <tabColor theme="6" tint="0.39997558519241921"/>
  </sheetPr>
  <dimension ref="B1:O14"/>
  <sheetViews>
    <sheetView view="pageBreakPreview" zoomScale="80" zoomScaleNormal="82" zoomScaleSheetLayoutView="80" workbookViewId="0">
      <selection activeCell="C4" sqref="C4:E4"/>
    </sheetView>
  </sheetViews>
  <sheetFormatPr defaultColWidth="8.875" defaultRowHeight="15.75"/>
  <cols>
    <col min="1" max="1" width="2.375" style="1" customWidth="1"/>
    <col min="2" max="12" width="19.875" style="1" customWidth="1"/>
    <col min="13" max="13" width="20.625" style="1" customWidth="1"/>
    <col min="14" max="16384" width="8.875" style="1"/>
  </cols>
  <sheetData>
    <row r="1" spans="2:15" ht="20.100000000000001" customHeight="1"/>
    <row r="2" spans="2:15" ht="36" customHeight="1">
      <c r="B2" s="137" t="s">
        <v>41</v>
      </c>
      <c r="C2" s="137"/>
      <c r="D2" s="137"/>
      <c r="E2" s="137"/>
      <c r="F2" s="137"/>
      <c r="G2" s="137"/>
      <c r="H2" s="137"/>
      <c r="I2" s="137"/>
      <c r="J2" s="137"/>
      <c r="K2" s="137"/>
      <c r="L2" s="17" t="s">
        <v>100</v>
      </c>
      <c r="M2" s="93"/>
    </row>
    <row r="3" spans="2:15" ht="20.100000000000001" customHeight="1">
      <c r="L3" s="14"/>
    </row>
    <row r="4" spans="2:15" s="15" customFormat="1" ht="39.950000000000003" customHeight="1">
      <c r="B4" s="2" t="s">
        <v>7</v>
      </c>
      <c r="C4" s="138"/>
      <c r="D4" s="138"/>
      <c r="E4" s="138"/>
      <c r="G4" s="17" t="s">
        <v>29</v>
      </c>
      <c r="H4" s="17" t="s">
        <v>30</v>
      </c>
      <c r="I4" s="17" t="s">
        <v>15</v>
      </c>
      <c r="J4" s="92"/>
      <c r="K4" s="18" t="s">
        <v>16</v>
      </c>
    </row>
    <row r="5" spans="2:15" s="15" customFormat="1" ht="9.9499999999999993" customHeight="1">
      <c r="B5" s="26"/>
      <c r="C5" s="27"/>
      <c r="D5" s="27"/>
      <c r="E5" s="27"/>
      <c r="G5" s="17"/>
      <c r="H5" s="17"/>
      <c r="I5" s="17"/>
      <c r="J5" s="27"/>
      <c r="K5" s="18"/>
      <c r="M5" s="25"/>
      <c r="N5" s="25"/>
      <c r="O5" s="25"/>
    </row>
    <row r="6" spans="2:15" s="16" customFormat="1" ht="39.950000000000003" customHeight="1">
      <c r="H6" s="17" t="s">
        <v>17</v>
      </c>
      <c r="I6" s="93"/>
      <c r="J6" s="19" t="s">
        <v>18</v>
      </c>
      <c r="K6" s="93"/>
    </row>
    <row r="7" spans="2:15" ht="20.100000000000001" customHeight="1"/>
    <row r="8" spans="2:15" ht="20.100000000000001" customHeight="1">
      <c r="B8" s="5" t="s">
        <v>81</v>
      </c>
      <c r="C8" s="6"/>
      <c r="D8" s="5"/>
    </row>
    <row r="9" spans="2:15" ht="43.35" customHeight="1">
      <c r="B9" s="139" t="s">
        <v>62</v>
      </c>
      <c r="C9" s="140"/>
      <c r="D9" s="141" t="s">
        <v>0</v>
      </c>
      <c r="E9" s="135" t="s">
        <v>65</v>
      </c>
      <c r="F9" s="135" t="s">
        <v>64</v>
      </c>
      <c r="G9" s="142" t="s">
        <v>60</v>
      </c>
      <c r="H9" s="144" t="s">
        <v>59</v>
      </c>
      <c r="I9" s="145"/>
      <c r="J9" s="145"/>
      <c r="K9" s="135" t="s">
        <v>39</v>
      </c>
      <c r="L9" s="135" t="s">
        <v>34</v>
      </c>
      <c r="M9" s="135" t="s">
        <v>42</v>
      </c>
    </row>
    <row r="10" spans="2:15" ht="43.35" customHeight="1" thickBot="1">
      <c r="B10" s="37" t="s">
        <v>32</v>
      </c>
      <c r="C10" s="38" t="s">
        <v>31</v>
      </c>
      <c r="D10" s="136"/>
      <c r="E10" s="136"/>
      <c r="F10" s="136"/>
      <c r="G10" s="143"/>
      <c r="H10" s="43" t="s">
        <v>28</v>
      </c>
      <c r="I10" s="44" t="s">
        <v>27</v>
      </c>
      <c r="J10" s="44" t="s">
        <v>43</v>
      </c>
      <c r="K10" s="136"/>
      <c r="L10" s="136"/>
      <c r="M10" s="136"/>
    </row>
    <row r="11" spans="2:15" ht="43.35" customHeight="1" thickTop="1">
      <c r="B11" s="79"/>
      <c r="C11" s="79"/>
      <c r="D11" s="79"/>
      <c r="E11" s="83"/>
      <c r="F11" s="81"/>
      <c r="G11" s="94">
        <f>H11+I11-J11</f>
        <v>0</v>
      </c>
      <c r="H11" s="95"/>
      <c r="I11" s="95"/>
      <c r="J11" s="95"/>
      <c r="K11" s="94">
        <f>E11-H11</f>
        <v>0</v>
      </c>
      <c r="L11" s="85"/>
      <c r="M11" s="85"/>
    </row>
    <row r="12" spans="2:15" ht="43.35" customHeight="1">
      <c r="B12" s="64"/>
      <c r="C12" s="64"/>
      <c r="D12" s="64"/>
      <c r="E12" s="76"/>
      <c r="F12" s="64"/>
      <c r="G12" s="7">
        <f t="shared" ref="G12:G13" si="0">H12+I12-J12</f>
        <v>0</v>
      </c>
      <c r="H12" s="76"/>
      <c r="I12" s="76"/>
      <c r="J12" s="76"/>
      <c r="K12" s="7">
        <f t="shared" ref="K12:K13" si="1">E12-H12</f>
        <v>0</v>
      </c>
      <c r="L12" s="64"/>
      <c r="M12" s="64"/>
    </row>
    <row r="13" spans="2:15" ht="43.35" customHeight="1">
      <c r="B13" s="66"/>
      <c r="C13" s="66"/>
      <c r="D13" s="66"/>
      <c r="E13" s="77"/>
      <c r="F13" s="66"/>
      <c r="G13" s="8">
        <f t="shared" si="0"/>
        <v>0</v>
      </c>
      <c r="H13" s="77"/>
      <c r="I13" s="77"/>
      <c r="J13" s="77"/>
      <c r="K13" s="8">
        <f t="shared" si="1"/>
        <v>0</v>
      </c>
      <c r="L13" s="66"/>
      <c r="M13" s="66"/>
    </row>
    <row r="14" spans="2:15" ht="43.35" customHeight="1">
      <c r="E14" s="23"/>
      <c r="F14" s="23"/>
      <c r="G14" s="24"/>
      <c r="H14" s="23"/>
      <c r="I14" s="23"/>
      <c r="J14" s="23"/>
      <c r="K14" s="23"/>
    </row>
  </sheetData>
  <sheetProtection sheet="1" objects="1" scenarios="1" selectLockedCells="1"/>
  <mergeCells count="11">
    <mergeCell ref="L9:L10"/>
    <mergeCell ref="M9:M10"/>
    <mergeCell ref="B2:K2"/>
    <mergeCell ref="C4:E4"/>
    <mergeCell ref="B9:C9"/>
    <mergeCell ref="D9:D10"/>
    <mergeCell ref="E9:E10"/>
    <mergeCell ref="F9:F10"/>
    <mergeCell ref="G9:G10"/>
    <mergeCell ref="H9:J9"/>
    <mergeCell ref="K9:K10"/>
  </mergeCells>
  <phoneticPr fontId="1"/>
  <pageMargins left="0.7" right="0.7" top="0.75" bottom="0.75" header="0.3" footer="0.3"/>
  <pageSetup paperSize="9" scale="3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F846C-0E55-4585-A488-ACA60DEFC2EF}">
  <sheetPr>
    <tabColor theme="5" tint="0.59999389629810485"/>
  </sheetPr>
  <dimension ref="B1:O14"/>
  <sheetViews>
    <sheetView view="pageBreakPreview" zoomScale="78" zoomScaleNormal="82" zoomScaleSheetLayoutView="78" workbookViewId="0">
      <selection activeCell="C4" sqref="C4:E4"/>
    </sheetView>
  </sheetViews>
  <sheetFormatPr defaultColWidth="8.875" defaultRowHeight="15.75"/>
  <cols>
    <col min="1" max="1" width="2.375" style="1" customWidth="1"/>
    <col min="2" max="12" width="19.875" style="1" customWidth="1"/>
    <col min="13" max="13" width="20.625" style="1" customWidth="1"/>
    <col min="14" max="16384" width="8.875" style="1"/>
  </cols>
  <sheetData>
    <row r="1" spans="2:15" ht="20.100000000000001" customHeight="1"/>
    <row r="2" spans="2:15" ht="36" customHeight="1">
      <c r="B2" s="137" t="s">
        <v>41</v>
      </c>
      <c r="C2" s="137"/>
      <c r="D2" s="137"/>
      <c r="E2" s="137"/>
      <c r="F2" s="137"/>
      <c r="G2" s="137"/>
      <c r="H2" s="137"/>
      <c r="I2" s="137"/>
      <c r="J2" s="137"/>
      <c r="K2" s="137"/>
      <c r="L2" s="14"/>
      <c r="M2" s="14"/>
    </row>
    <row r="3" spans="2:15" ht="20.100000000000001" customHeight="1"/>
    <row r="4" spans="2:15" s="15" customFormat="1" ht="39.950000000000003" customHeight="1">
      <c r="B4" s="2" t="s">
        <v>7</v>
      </c>
      <c r="C4" s="146" t="s">
        <v>19</v>
      </c>
      <c r="D4" s="146"/>
      <c r="E4" s="146"/>
      <c r="G4" s="17" t="s">
        <v>29</v>
      </c>
      <c r="H4" s="17" t="s">
        <v>30</v>
      </c>
      <c r="I4" s="17" t="s">
        <v>15</v>
      </c>
      <c r="J4" s="52">
        <v>20</v>
      </c>
      <c r="K4" s="18" t="s">
        <v>16</v>
      </c>
      <c r="M4" s="147"/>
      <c r="N4" s="147"/>
      <c r="O4" s="147"/>
    </row>
    <row r="5" spans="2:15" s="15" customFormat="1" ht="9.9499999999999993" customHeight="1">
      <c r="B5" s="26"/>
      <c r="C5" s="27"/>
      <c r="D5" s="27"/>
      <c r="E5" s="27"/>
      <c r="G5" s="17"/>
      <c r="H5" s="17"/>
      <c r="I5" s="17"/>
      <c r="J5" s="27"/>
      <c r="K5" s="18"/>
      <c r="M5" s="25"/>
      <c r="N5" s="25"/>
      <c r="O5" s="25"/>
    </row>
    <row r="6" spans="2:15" s="16" customFormat="1" ht="39.950000000000003" customHeight="1">
      <c r="H6" s="17" t="s">
        <v>17</v>
      </c>
      <c r="I6" s="51">
        <v>44440</v>
      </c>
      <c r="J6" s="19" t="s">
        <v>18</v>
      </c>
      <c r="K6" s="51">
        <v>44804</v>
      </c>
    </row>
    <row r="7" spans="2:15" ht="19.7" customHeight="1"/>
    <row r="8" spans="2:15" ht="20.100000000000001" customHeight="1">
      <c r="B8" s="5" t="s">
        <v>40</v>
      </c>
      <c r="C8" s="6"/>
      <c r="D8" s="5"/>
    </row>
    <row r="9" spans="2:15" ht="43.35" customHeight="1">
      <c r="B9" s="135" t="s">
        <v>103</v>
      </c>
      <c r="C9" s="135" t="s">
        <v>21</v>
      </c>
      <c r="D9" s="141" t="s">
        <v>0</v>
      </c>
      <c r="E9" s="135" t="s">
        <v>101</v>
      </c>
      <c r="F9" s="135" t="s">
        <v>22</v>
      </c>
      <c r="G9" s="135" t="s">
        <v>23</v>
      </c>
      <c r="H9" s="142" t="s">
        <v>58</v>
      </c>
      <c r="I9" s="148" t="s">
        <v>59</v>
      </c>
      <c r="J9" s="144"/>
      <c r="K9" s="135" t="s">
        <v>24</v>
      </c>
      <c r="L9" s="135" t="s">
        <v>42</v>
      </c>
    </row>
    <row r="10" spans="2:15" s="21" customFormat="1" ht="43.35" customHeight="1" thickBot="1">
      <c r="B10" s="136"/>
      <c r="C10" s="136"/>
      <c r="D10" s="136"/>
      <c r="E10" s="136"/>
      <c r="F10" s="136"/>
      <c r="G10" s="136"/>
      <c r="H10" s="143"/>
      <c r="I10" s="42" t="s">
        <v>102</v>
      </c>
      <c r="J10" s="42" t="s">
        <v>43</v>
      </c>
      <c r="K10" s="136"/>
      <c r="L10" s="136"/>
    </row>
    <row r="11" spans="2:15" ht="43.35" customHeight="1" thickTop="1">
      <c r="B11" s="48" t="s">
        <v>26</v>
      </c>
      <c r="C11" s="48">
        <v>40</v>
      </c>
      <c r="D11" s="48" t="s">
        <v>12</v>
      </c>
      <c r="E11" s="50">
        <v>44593</v>
      </c>
      <c r="F11" s="20">
        <v>500000</v>
      </c>
      <c r="G11" s="20">
        <f>C11*F11</f>
        <v>20000000</v>
      </c>
      <c r="H11" s="20">
        <f>I11+J11</f>
        <v>5000660</v>
      </c>
      <c r="I11" s="49">
        <v>5000000</v>
      </c>
      <c r="J11" s="49">
        <v>660</v>
      </c>
      <c r="K11" s="22">
        <f>G11+I11</f>
        <v>25000000</v>
      </c>
      <c r="L11" s="53" t="s">
        <v>44</v>
      </c>
    </row>
    <row r="12" spans="2:15" ht="43.35" customHeight="1">
      <c r="B12" s="65"/>
      <c r="C12" s="64"/>
      <c r="D12" s="65"/>
      <c r="E12" s="65"/>
      <c r="F12" s="3"/>
      <c r="G12" s="7"/>
      <c r="H12" s="3"/>
      <c r="I12" s="64"/>
      <c r="J12" s="64"/>
      <c r="K12" s="3"/>
      <c r="L12" s="64"/>
    </row>
    <row r="13" spans="2:15" ht="43.35" customHeight="1">
      <c r="B13" s="67"/>
      <c r="C13" s="66"/>
      <c r="D13" s="67"/>
      <c r="E13" s="67"/>
      <c r="F13" s="4"/>
      <c r="G13" s="8"/>
      <c r="H13" s="4"/>
      <c r="I13" s="66"/>
      <c r="J13" s="66"/>
      <c r="K13" s="4"/>
      <c r="L13" s="66"/>
    </row>
    <row r="14" spans="2:15" ht="20.100000000000001" customHeight="1"/>
  </sheetData>
  <sheetProtection sheet="1" objects="1" scenarios="1" selectLockedCells="1" selectUnlockedCells="1"/>
  <mergeCells count="13">
    <mergeCell ref="B2:K2"/>
    <mergeCell ref="C4:E4"/>
    <mergeCell ref="M4:O4"/>
    <mergeCell ref="B9:B10"/>
    <mergeCell ref="C9:C10"/>
    <mergeCell ref="D9:D10"/>
    <mergeCell ref="E9:E10"/>
    <mergeCell ref="F9:F10"/>
    <mergeCell ref="G9:G10"/>
    <mergeCell ref="H9:H10"/>
    <mergeCell ref="I9:J9"/>
    <mergeCell ref="K9:K10"/>
    <mergeCell ref="L9:L10"/>
  </mergeCells>
  <phoneticPr fontId="1"/>
  <pageMargins left="0.7" right="0.7" top="0.75" bottom="0.75" header="0.3" footer="0.3"/>
  <pageSetup paperSize="9" scale="37" orientation="portrait" r:id="rId1"/>
  <colBreaks count="1" manualBreakCount="1">
    <brk id="13" max="59" man="1"/>
  </colBreaks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C1E71-3011-4383-AEEB-5DB6458E9E67}">
  <sheetPr>
    <tabColor theme="6" tint="0.39997558519241921"/>
  </sheetPr>
  <dimension ref="B1:O14"/>
  <sheetViews>
    <sheetView view="pageBreakPreview" topLeftCell="B1" zoomScale="78" zoomScaleNormal="82" zoomScaleSheetLayoutView="78" workbookViewId="0">
      <selection activeCell="M2" sqref="M2"/>
    </sheetView>
  </sheetViews>
  <sheetFormatPr defaultColWidth="8.875" defaultRowHeight="15.75"/>
  <cols>
    <col min="1" max="1" width="2.375" style="1" customWidth="1"/>
    <col min="2" max="12" width="19.875" style="1" customWidth="1"/>
    <col min="13" max="13" width="20.625" style="1" customWidth="1"/>
    <col min="14" max="16384" width="8.875" style="1"/>
  </cols>
  <sheetData>
    <row r="1" spans="2:15" ht="20.100000000000001" customHeight="1"/>
    <row r="2" spans="2:15" ht="36" customHeight="1">
      <c r="B2" s="137" t="s">
        <v>41</v>
      </c>
      <c r="C2" s="137"/>
      <c r="D2" s="137"/>
      <c r="E2" s="137"/>
      <c r="F2" s="137"/>
      <c r="G2" s="137"/>
      <c r="H2" s="137"/>
      <c r="I2" s="137"/>
      <c r="J2" s="137"/>
      <c r="K2" s="137"/>
      <c r="L2" s="17" t="s">
        <v>100</v>
      </c>
      <c r="M2" s="93"/>
    </row>
    <row r="3" spans="2:15" ht="20.100000000000001" customHeight="1"/>
    <row r="4" spans="2:15" s="15" customFormat="1" ht="39.950000000000003" customHeight="1">
      <c r="B4" s="2" t="s">
        <v>7</v>
      </c>
      <c r="C4" s="138"/>
      <c r="D4" s="138"/>
      <c r="E4" s="138"/>
      <c r="G4" s="17" t="s">
        <v>29</v>
      </c>
      <c r="H4" s="17" t="s">
        <v>30</v>
      </c>
      <c r="I4" s="17" t="s">
        <v>15</v>
      </c>
      <c r="J4" s="92"/>
      <c r="K4" s="18" t="s">
        <v>16</v>
      </c>
      <c r="M4" s="147"/>
      <c r="N4" s="147"/>
      <c r="O4" s="147"/>
    </row>
    <row r="5" spans="2:15" s="15" customFormat="1" ht="9.9499999999999993" customHeight="1">
      <c r="B5" s="26"/>
      <c r="C5" s="27"/>
      <c r="D5" s="27"/>
      <c r="E5" s="27"/>
      <c r="G5" s="17"/>
      <c r="H5" s="17"/>
      <c r="I5" s="17"/>
      <c r="J5" s="27"/>
      <c r="K5" s="18"/>
      <c r="M5" s="25"/>
      <c r="N5" s="25"/>
      <c r="O5" s="25"/>
    </row>
    <row r="6" spans="2:15" s="16" customFormat="1" ht="39.950000000000003" customHeight="1">
      <c r="H6" s="17" t="s">
        <v>17</v>
      </c>
      <c r="I6" s="93"/>
      <c r="J6" s="19" t="s">
        <v>18</v>
      </c>
      <c r="K6" s="93"/>
    </row>
    <row r="7" spans="2:15" ht="19.7" customHeight="1"/>
    <row r="8" spans="2:15" ht="20.100000000000001" customHeight="1">
      <c r="B8" s="5" t="s">
        <v>40</v>
      </c>
      <c r="C8" s="6"/>
      <c r="D8" s="5"/>
    </row>
    <row r="9" spans="2:15" ht="43.35" customHeight="1">
      <c r="B9" s="135" t="s">
        <v>103</v>
      </c>
      <c r="C9" s="135" t="s">
        <v>21</v>
      </c>
      <c r="D9" s="141" t="s">
        <v>0</v>
      </c>
      <c r="E9" s="135" t="s">
        <v>101</v>
      </c>
      <c r="F9" s="135" t="s">
        <v>22</v>
      </c>
      <c r="G9" s="135" t="s">
        <v>23</v>
      </c>
      <c r="H9" s="142" t="s">
        <v>58</v>
      </c>
      <c r="I9" s="148" t="s">
        <v>59</v>
      </c>
      <c r="J9" s="144"/>
      <c r="K9" s="135" t="s">
        <v>24</v>
      </c>
      <c r="L9" s="135" t="s">
        <v>42</v>
      </c>
    </row>
    <row r="10" spans="2:15" s="21" customFormat="1" ht="43.35" customHeight="1" thickBot="1">
      <c r="B10" s="136"/>
      <c r="C10" s="136"/>
      <c r="D10" s="136"/>
      <c r="E10" s="136"/>
      <c r="F10" s="136"/>
      <c r="G10" s="136"/>
      <c r="H10" s="143"/>
      <c r="I10" s="42" t="s">
        <v>102</v>
      </c>
      <c r="J10" s="42" t="s">
        <v>43</v>
      </c>
      <c r="K10" s="136"/>
      <c r="L10" s="136"/>
    </row>
    <row r="11" spans="2:15" ht="43.35" customHeight="1" thickTop="1">
      <c r="B11" s="79"/>
      <c r="C11" s="79"/>
      <c r="D11" s="79"/>
      <c r="E11" s="81"/>
      <c r="F11" s="82">
        <v>500000</v>
      </c>
      <c r="G11" s="82">
        <f>C11*F11</f>
        <v>0</v>
      </c>
      <c r="H11" s="82">
        <f>I11+J11</f>
        <v>0</v>
      </c>
      <c r="I11" s="83"/>
      <c r="J11" s="83"/>
      <c r="K11" s="94">
        <f>G11+I11</f>
        <v>0</v>
      </c>
      <c r="L11" s="85"/>
    </row>
    <row r="12" spans="2:15" ht="43.35" customHeight="1">
      <c r="B12" s="64"/>
      <c r="C12" s="64"/>
      <c r="D12" s="64"/>
      <c r="E12" s="64"/>
      <c r="F12" s="7">
        <v>500000</v>
      </c>
      <c r="G12" s="7">
        <f t="shared" ref="G12:G13" si="0">C12*F12</f>
        <v>0</v>
      </c>
      <c r="H12" s="7">
        <f t="shared" ref="H12:H13" si="1">I12+J12</f>
        <v>0</v>
      </c>
      <c r="I12" s="76"/>
      <c r="J12" s="76"/>
      <c r="K12" s="7">
        <f t="shared" ref="K12:K13" si="2">G12+I12</f>
        <v>0</v>
      </c>
      <c r="L12" s="64"/>
    </row>
    <row r="13" spans="2:15" ht="43.35" customHeight="1">
      <c r="B13" s="66"/>
      <c r="C13" s="66"/>
      <c r="D13" s="66"/>
      <c r="E13" s="66"/>
      <c r="F13" s="8">
        <v>500000</v>
      </c>
      <c r="G13" s="8">
        <f t="shared" si="0"/>
        <v>0</v>
      </c>
      <c r="H13" s="8">
        <f t="shared" si="1"/>
        <v>0</v>
      </c>
      <c r="I13" s="77"/>
      <c r="J13" s="77"/>
      <c r="K13" s="8">
        <f t="shared" si="2"/>
        <v>0</v>
      </c>
      <c r="L13" s="66"/>
    </row>
    <row r="14" spans="2:15" ht="20.100000000000001" customHeight="1"/>
  </sheetData>
  <sheetProtection sheet="1" objects="1" scenarios="1" selectLockedCells="1"/>
  <mergeCells count="13">
    <mergeCell ref="B2:K2"/>
    <mergeCell ref="C4:E4"/>
    <mergeCell ref="M4:O4"/>
    <mergeCell ref="K9:K10"/>
    <mergeCell ref="L9:L10"/>
    <mergeCell ref="B9:B10"/>
    <mergeCell ref="C9:C10"/>
    <mergeCell ref="D9:D10"/>
    <mergeCell ref="E9:E10"/>
    <mergeCell ref="F9:F10"/>
    <mergeCell ref="G9:G10"/>
    <mergeCell ref="H9:H10"/>
    <mergeCell ref="I9:J9"/>
  </mergeCells>
  <phoneticPr fontId="1"/>
  <pageMargins left="0.7" right="0.7" top="0.75" bottom="0.75" header="0.3" footer="0.3"/>
  <pageSetup paperSize="9" scale="37" orientation="portrait" r:id="rId1"/>
  <colBreaks count="1" manualBreakCount="1">
    <brk id="13" max="59" man="1"/>
  </colBreaks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F5200-0D51-4E35-9F34-98A0A1733A6B}">
  <sheetPr>
    <tabColor theme="5" tint="0.59999389629810485"/>
  </sheetPr>
  <dimension ref="B1:O14"/>
  <sheetViews>
    <sheetView view="pageBreakPreview" zoomScale="80" zoomScaleNormal="82" zoomScaleSheetLayoutView="80" workbookViewId="0">
      <selection activeCell="C4" sqref="C4:E4"/>
    </sheetView>
  </sheetViews>
  <sheetFormatPr defaultColWidth="8.875" defaultRowHeight="15.75"/>
  <cols>
    <col min="1" max="1" width="2.375" style="1" customWidth="1"/>
    <col min="2" max="12" width="19.875" style="1" customWidth="1"/>
    <col min="13" max="13" width="20.625" style="1" customWidth="1"/>
    <col min="14" max="16384" width="8.875" style="1"/>
  </cols>
  <sheetData>
    <row r="1" spans="2:15" ht="20.100000000000001" customHeight="1"/>
    <row r="2" spans="2:15" ht="36" customHeight="1">
      <c r="B2" s="137" t="s">
        <v>41</v>
      </c>
      <c r="C2" s="137"/>
      <c r="D2" s="137"/>
      <c r="E2" s="137"/>
      <c r="F2" s="137"/>
      <c r="G2" s="137"/>
      <c r="H2" s="137"/>
      <c r="I2" s="137"/>
      <c r="J2" s="137"/>
      <c r="K2" s="137"/>
      <c r="L2" s="14"/>
      <c r="M2" s="14"/>
    </row>
    <row r="3" spans="2:15" ht="20.100000000000001" customHeight="1"/>
    <row r="4" spans="2:15" s="15" customFormat="1" ht="39.950000000000003" customHeight="1">
      <c r="B4" s="2" t="s">
        <v>7</v>
      </c>
      <c r="C4" s="146" t="s">
        <v>19</v>
      </c>
      <c r="D4" s="146"/>
      <c r="E4" s="146"/>
      <c r="G4" s="17" t="s">
        <v>29</v>
      </c>
      <c r="H4" s="17" t="s">
        <v>30</v>
      </c>
      <c r="I4" s="17" t="s">
        <v>15</v>
      </c>
      <c r="J4" s="52">
        <v>20</v>
      </c>
      <c r="K4" s="18" t="s">
        <v>16</v>
      </c>
      <c r="M4" s="147"/>
      <c r="N4" s="147"/>
      <c r="O4" s="147"/>
    </row>
    <row r="5" spans="2:15" s="15" customFormat="1" ht="9.9499999999999993" customHeight="1">
      <c r="B5" s="26"/>
      <c r="C5" s="27"/>
      <c r="D5" s="27"/>
      <c r="E5" s="27"/>
      <c r="G5" s="17"/>
      <c r="H5" s="17"/>
      <c r="I5" s="17"/>
      <c r="J5" s="27"/>
      <c r="K5" s="18"/>
      <c r="M5" s="25"/>
      <c r="N5" s="25"/>
      <c r="O5" s="25"/>
    </row>
    <row r="6" spans="2:15" s="16" customFormat="1" ht="39.950000000000003" customHeight="1">
      <c r="H6" s="17" t="s">
        <v>17</v>
      </c>
      <c r="I6" s="51">
        <v>44440</v>
      </c>
      <c r="J6" s="19" t="s">
        <v>18</v>
      </c>
      <c r="K6" s="51">
        <v>44804</v>
      </c>
    </row>
    <row r="7" spans="2:15" ht="20.100000000000001" customHeight="1"/>
    <row r="8" spans="2:15" ht="20.100000000000001" customHeight="1">
      <c r="B8" s="5" t="s">
        <v>53</v>
      </c>
      <c r="C8" s="6"/>
      <c r="D8" s="5"/>
    </row>
    <row r="9" spans="2:15" ht="43.35" customHeight="1">
      <c r="B9" s="135" t="s">
        <v>103</v>
      </c>
      <c r="C9" s="135" t="s">
        <v>66</v>
      </c>
      <c r="D9" s="141" t="s">
        <v>0</v>
      </c>
      <c r="E9" s="135" t="s">
        <v>67</v>
      </c>
      <c r="F9" s="135" t="s">
        <v>22</v>
      </c>
      <c r="G9" s="135" t="s">
        <v>23</v>
      </c>
      <c r="H9" s="142" t="s">
        <v>60</v>
      </c>
      <c r="I9" s="148" t="s">
        <v>59</v>
      </c>
      <c r="J9" s="144"/>
      <c r="K9" s="135" t="s">
        <v>24</v>
      </c>
      <c r="L9" s="135" t="s">
        <v>34</v>
      </c>
    </row>
    <row r="10" spans="2:15" ht="43.35" customHeight="1" thickBot="1">
      <c r="B10" s="136"/>
      <c r="C10" s="136"/>
      <c r="D10" s="136"/>
      <c r="E10" s="136"/>
      <c r="F10" s="136"/>
      <c r="G10" s="136"/>
      <c r="H10" s="143"/>
      <c r="I10" s="42" t="s">
        <v>28</v>
      </c>
      <c r="J10" s="42" t="s">
        <v>27</v>
      </c>
      <c r="K10" s="136"/>
      <c r="L10" s="136"/>
    </row>
    <row r="11" spans="2:15" s="21" customFormat="1" ht="43.35" customHeight="1" thickTop="1">
      <c r="B11" s="48" t="s">
        <v>25</v>
      </c>
      <c r="C11" s="48">
        <v>100</v>
      </c>
      <c r="D11" s="48" t="s">
        <v>12</v>
      </c>
      <c r="E11" s="50">
        <v>44593</v>
      </c>
      <c r="F11" s="20">
        <v>500000</v>
      </c>
      <c r="G11" s="20">
        <f>C11*F11</f>
        <v>50000000</v>
      </c>
      <c r="H11" s="20">
        <f>I11+J11</f>
        <v>30020000</v>
      </c>
      <c r="I11" s="49">
        <v>30000000</v>
      </c>
      <c r="J11" s="49">
        <v>20000</v>
      </c>
      <c r="K11" s="22">
        <f>G11-I11</f>
        <v>20000000</v>
      </c>
      <c r="L11" s="54" t="s">
        <v>27</v>
      </c>
    </row>
    <row r="12" spans="2:15" ht="43.35" customHeight="1">
      <c r="B12" s="87"/>
      <c r="C12" s="86"/>
      <c r="D12" s="87"/>
      <c r="E12" s="87"/>
      <c r="F12" s="3"/>
      <c r="G12" s="7"/>
      <c r="H12" s="3"/>
      <c r="I12" s="86"/>
      <c r="J12" s="86"/>
      <c r="K12" s="3"/>
      <c r="L12" s="86"/>
    </row>
    <row r="13" spans="2:15" ht="43.35" customHeight="1">
      <c r="B13" s="89"/>
      <c r="C13" s="88"/>
      <c r="D13" s="89"/>
      <c r="E13" s="89"/>
      <c r="F13" s="4"/>
      <c r="G13" s="8"/>
      <c r="H13" s="4"/>
      <c r="I13" s="88"/>
      <c r="J13" s="88"/>
      <c r="K13" s="4"/>
      <c r="L13" s="88"/>
    </row>
    <row r="14" spans="2:15" ht="20.100000000000001" customHeight="1"/>
  </sheetData>
  <sheetProtection sheet="1" objects="1" scenarios="1" selectLockedCells="1" selectUnlockedCells="1"/>
  <mergeCells count="13">
    <mergeCell ref="B2:K2"/>
    <mergeCell ref="C4:E4"/>
    <mergeCell ref="M4:O4"/>
    <mergeCell ref="K9:K10"/>
    <mergeCell ref="L9:L10"/>
    <mergeCell ref="B9:B10"/>
    <mergeCell ref="C9:C10"/>
    <mergeCell ref="D9:D10"/>
    <mergeCell ref="E9:E10"/>
    <mergeCell ref="F9:F10"/>
    <mergeCell ref="G9:G10"/>
    <mergeCell ref="H9:H10"/>
    <mergeCell ref="I9:J9"/>
  </mergeCells>
  <phoneticPr fontId="1"/>
  <pageMargins left="0.7" right="0.7" top="0.75" bottom="0.75" header="0.3" footer="0.3"/>
  <pageSetup paperSize="9" scale="37" orientation="portrait" r:id="rId1"/>
  <colBreaks count="1" manualBreakCount="1">
    <brk id="13" max="59" man="1"/>
  </colBreaks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9E3D1-6639-4BC9-82E0-01FFEBC38AC7}">
  <sheetPr>
    <tabColor theme="6" tint="0.39997558519241921"/>
  </sheetPr>
  <dimension ref="B1:O16"/>
  <sheetViews>
    <sheetView view="pageBreakPreview" zoomScale="80" zoomScaleNormal="82" zoomScaleSheetLayoutView="80" workbookViewId="0">
      <selection activeCell="C4" sqref="C4:E4"/>
    </sheetView>
  </sheetViews>
  <sheetFormatPr defaultColWidth="8.875" defaultRowHeight="15.75"/>
  <cols>
    <col min="1" max="1" width="2.375" style="1" customWidth="1"/>
    <col min="2" max="12" width="19.875" style="1" customWidth="1"/>
    <col min="13" max="13" width="20.625" style="1" customWidth="1"/>
    <col min="14" max="16384" width="8.875" style="1"/>
  </cols>
  <sheetData>
    <row r="1" spans="2:15" ht="20.100000000000001" customHeight="1"/>
    <row r="2" spans="2:15" ht="36" customHeight="1">
      <c r="B2" s="137" t="s">
        <v>41</v>
      </c>
      <c r="C2" s="137"/>
      <c r="D2" s="137"/>
      <c r="E2" s="137"/>
      <c r="F2" s="137"/>
      <c r="G2" s="137"/>
      <c r="H2" s="137"/>
      <c r="I2" s="137"/>
      <c r="J2" s="137"/>
      <c r="K2" s="137"/>
      <c r="L2" s="17" t="s">
        <v>100</v>
      </c>
      <c r="M2" s="97"/>
    </row>
    <row r="3" spans="2:15" ht="20.100000000000001" customHeight="1"/>
    <row r="4" spans="2:15" s="15" customFormat="1" ht="39.950000000000003" customHeight="1">
      <c r="B4" s="2" t="s">
        <v>7</v>
      </c>
      <c r="C4" s="149"/>
      <c r="D4" s="149"/>
      <c r="E4" s="149"/>
      <c r="G4" s="17" t="s">
        <v>29</v>
      </c>
      <c r="H4" s="17" t="s">
        <v>30</v>
      </c>
      <c r="I4" s="17" t="s">
        <v>15</v>
      </c>
      <c r="J4" s="96"/>
      <c r="K4" s="18" t="s">
        <v>16</v>
      </c>
      <c r="M4" s="147"/>
      <c r="N4" s="147"/>
      <c r="O4" s="147"/>
    </row>
    <row r="5" spans="2:15" s="15" customFormat="1" ht="9.9499999999999993" customHeight="1">
      <c r="B5" s="26"/>
      <c r="C5" s="27"/>
      <c r="D5" s="27"/>
      <c r="E5" s="27"/>
      <c r="G5" s="17"/>
      <c r="H5" s="17"/>
      <c r="I5" s="17"/>
      <c r="J5" s="27"/>
      <c r="K5" s="18"/>
      <c r="M5" s="25"/>
      <c r="N5" s="25"/>
      <c r="O5" s="25"/>
    </row>
    <row r="6" spans="2:15" s="16" customFormat="1" ht="39.950000000000003" customHeight="1">
      <c r="H6" s="17" t="s">
        <v>17</v>
      </c>
      <c r="I6" s="97"/>
      <c r="J6" s="19" t="s">
        <v>18</v>
      </c>
      <c r="K6" s="97"/>
    </row>
    <row r="7" spans="2:15" ht="20.100000000000001" customHeight="1"/>
    <row r="8" spans="2:15" ht="20.100000000000001" customHeight="1">
      <c r="B8" s="5" t="s">
        <v>53</v>
      </c>
      <c r="C8" s="6"/>
      <c r="D8" s="5"/>
    </row>
    <row r="9" spans="2:15" ht="43.35" customHeight="1">
      <c r="B9" s="135" t="s">
        <v>103</v>
      </c>
      <c r="C9" s="135" t="s">
        <v>66</v>
      </c>
      <c r="D9" s="141" t="s">
        <v>0</v>
      </c>
      <c r="E9" s="135" t="s">
        <v>67</v>
      </c>
      <c r="F9" s="135" t="s">
        <v>22</v>
      </c>
      <c r="G9" s="135" t="s">
        <v>23</v>
      </c>
      <c r="H9" s="142" t="s">
        <v>60</v>
      </c>
      <c r="I9" s="148" t="s">
        <v>59</v>
      </c>
      <c r="J9" s="144"/>
      <c r="K9" s="135" t="s">
        <v>24</v>
      </c>
      <c r="L9" s="135" t="s">
        <v>34</v>
      </c>
    </row>
    <row r="10" spans="2:15" ht="43.35" customHeight="1" thickBot="1">
      <c r="B10" s="136"/>
      <c r="C10" s="136"/>
      <c r="D10" s="136"/>
      <c r="E10" s="136"/>
      <c r="F10" s="136"/>
      <c r="G10" s="136"/>
      <c r="H10" s="143"/>
      <c r="I10" s="42" t="s">
        <v>28</v>
      </c>
      <c r="J10" s="42" t="s">
        <v>27</v>
      </c>
      <c r="K10" s="136"/>
      <c r="L10" s="136"/>
    </row>
    <row r="11" spans="2:15" s="110" customFormat="1" ht="43.35" customHeight="1" thickTop="1">
      <c r="B11" s="98"/>
      <c r="C11" s="98"/>
      <c r="D11" s="98"/>
      <c r="E11" s="99"/>
      <c r="F11" s="100">
        <v>500000</v>
      </c>
      <c r="G11" s="100">
        <f>C11*F11</f>
        <v>0</v>
      </c>
      <c r="H11" s="100">
        <f>I11+J11</f>
        <v>0</v>
      </c>
      <c r="I11" s="111"/>
      <c r="J11" s="111"/>
      <c r="K11" s="102">
        <f>G11-I11</f>
        <v>0</v>
      </c>
      <c r="L11" s="114"/>
    </row>
    <row r="12" spans="2:15" s="110" customFormat="1" ht="43.35" customHeight="1">
      <c r="B12" s="104"/>
      <c r="C12" s="104"/>
      <c r="D12" s="104"/>
      <c r="E12" s="104"/>
      <c r="F12" s="105">
        <v>500000</v>
      </c>
      <c r="G12" s="106">
        <f t="shared" ref="G12:G13" si="0">C12*F12</f>
        <v>0</v>
      </c>
      <c r="H12" s="105">
        <f t="shared" ref="H12:H13" si="1">I12+J12</f>
        <v>0</v>
      </c>
      <c r="I12" s="112"/>
      <c r="J12" s="112"/>
      <c r="K12" s="105">
        <f t="shared" ref="K12:K13" si="2">G12-I12</f>
        <v>0</v>
      </c>
      <c r="L12" s="115"/>
    </row>
    <row r="13" spans="2:15" s="110" customFormat="1" ht="43.35" customHeight="1">
      <c r="B13" s="107"/>
      <c r="C13" s="107"/>
      <c r="D13" s="107"/>
      <c r="E13" s="107"/>
      <c r="F13" s="108">
        <v>500000</v>
      </c>
      <c r="G13" s="109">
        <f t="shared" si="0"/>
        <v>0</v>
      </c>
      <c r="H13" s="108">
        <f t="shared" si="1"/>
        <v>0</v>
      </c>
      <c r="I13" s="113"/>
      <c r="J13" s="113"/>
      <c r="K13" s="108">
        <f t="shared" si="2"/>
        <v>0</v>
      </c>
      <c r="L13" s="116"/>
    </row>
    <row r="14" spans="2:15" s="103" customFormat="1" ht="20.100000000000001" customHeight="1"/>
    <row r="15" spans="2:15" s="103" customFormat="1"/>
    <row r="16" spans="2:15" s="103" customFormat="1"/>
  </sheetData>
  <sheetProtection sheet="1" objects="1" scenarios="1" selectLockedCells="1"/>
  <mergeCells count="13">
    <mergeCell ref="B2:K2"/>
    <mergeCell ref="C4:E4"/>
    <mergeCell ref="M4:O4"/>
    <mergeCell ref="B9:B10"/>
    <mergeCell ref="C9:C10"/>
    <mergeCell ref="D9:D10"/>
    <mergeCell ref="E9:E10"/>
    <mergeCell ref="F9:F10"/>
    <mergeCell ref="G9:G10"/>
    <mergeCell ref="H9:H10"/>
    <mergeCell ref="I9:J9"/>
    <mergeCell ref="K9:K10"/>
    <mergeCell ref="L9:L10"/>
  </mergeCells>
  <phoneticPr fontId="1"/>
  <pageMargins left="0.7" right="0.7" top="0.75" bottom="0.75" header="0.3" footer="0.3"/>
  <pageSetup paperSize="9" scale="37" orientation="portrait" r:id="rId1"/>
  <colBreaks count="1" manualBreakCount="1">
    <brk id="13" max="59" man="1"/>
  </colBreaks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EE940-C59D-49E8-B2D8-179114DEB931}">
  <sheetPr>
    <tabColor theme="5" tint="0.59999389629810485"/>
  </sheetPr>
  <dimension ref="B1:O32"/>
  <sheetViews>
    <sheetView view="pageBreakPreview" zoomScale="81" zoomScaleNormal="82" zoomScaleSheetLayoutView="81" workbookViewId="0"/>
  </sheetViews>
  <sheetFormatPr defaultColWidth="8.875" defaultRowHeight="15.75"/>
  <cols>
    <col min="1" max="1" width="2.375" style="1" customWidth="1"/>
    <col min="2" max="2" width="22" style="1" customWidth="1"/>
    <col min="3" max="3" width="19.875" style="1" customWidth="1"/>
    <col min="4" max="4" width="21.125" style="1" customWidth="1"/>
    <col min="5" max="12" width="19.875" style="1" customWidth="1"/>
    <col min="13" max="13" width="20.625" style="1" customWidth="1"/>
    <col min="14" max="16384" width="8.875" style="1"/>
  </cols>
  <sheetData>
    <row r="1" spans="2:15" ht="20.100000000000001" customHeight="1"/>
    <row r="2" spans="2:15" ht="36" customHeight="1">
      <c r="B2" s="137" t="s">
        <v>41</v>
      </c>
      <c r="C2" s="137"/>
      <c r="D2" s="137"/>
      <c r="E2" s="137"/>
      <c r="F2" s="137"/>
      <c r="G2" s="137"/>
      <c r="H2" s="137"/>
      <c r="I2" s="137"/>
      <c r="J2" s="137"/>
      <c r="K2" s="137"/>
      <c r="L2" s="14"/>
      <c r="M2" s="14"/>
    </row>
    <row r="3" spans="2:15" ht="20.100000000000001" customHeight="1"/>
    <row r="4" spans="2:15" s="15" customFormat="1" ht="39.950000000000003" customHeight="1">
      <c r="B4" s="2" t="s">
        <v>7</v>
      </c>
      <c r="C4" s="146" t="s">
        <v>19</v>
      </c>
      <c r="D4" s="146"/>
      <c r="E4" s="146"/>
      <c r="G4" s="17"/>
      <c r="H4" s="17" t="s">
        <v>95</v>
      </c>
      <c r="I4" s="73">
        <v>8</v>
      </c>
      <c r="J4" s="72" t="s">
        <v>96</v>
      </c>
      <c r="K4" s="18"/>
      <c r="M4" s="147"/>
      <c r="N4" s="147"/>
      <c r="O4" s="147"/>
    </row>
    <row r="5" spans="2:15" s="15" customFormat="1" ht="9.9499999999999993" customHeight="1">
      <c r="B5" s="26"/>
      <c r="C5" s="27"/>
      <c r="D5" s="27"/>
      <c r="E5" s="27"/>
      <c r="G5" s="17"/>
      <c r="H5" s="17"/>
      <c r="I5" s="71"/>
      <c r="J5" s="27"/>
      <c r="K5" s="18"/>
      <c r="M5" s="25"/>
      <c r="N5" s="25"/>
      <c r="O5" s="25"/>
    </row>
    <row r="6" spans="2:15" s="16" customFormat="1" ht="39.950000000000003" customHeight="1">
      <c r="H6" s="17" t="s">
        <v>87</v>
      </c>
      <c r="I6" s="51">
        <v>45055</v>
      </c>
      <c r="J6" s="19" t="s">
        <v>18</v>
      </c>
      <c r="K6" s="51">
        <v>46882</v>
      </c>
    </row>
    <row r="7" spans="2:15" ht="20.100000000000001" customHeight="1"/>
    <row r="8" spans="2:15" ht="20.100000000000001" customHeight="1">
      <c r="B8" s="5" t="s">
        <v>97</v>
      </c>
      <c r="C8" s="9"/>
      <c r="D8" s="9"/>
    </row>
    <row r="9" spans="2:15" ht="43.35" customHeight="1" thickBot="1">
      <c r="B9" s="39" t="s">
        <v>93</v>
      </c>
      <c r="C9" s="39" t="s">
        <v>0</v>
      </c>
      <c r="D9" s="39" t="s">
        <v>94</v>
      </c>
      <c r="E9" s="39" t="s">
        <v>20</v>
      </c>
      <c r="F9" s="39" t="s">
        <v>47</v>
      </c>
      <c r="G9" s="39" t="s">
        <v>48</v>
      </c>
    </row>
    <row r="10" spans="2:15" s="21" customFormat="1" ht="43.35" customHeight="1" thickTop="1">
      <c r="B10" s="31">
        <v>44805</v>
      </c>
      <c r="C10" s="48" t="s">
        <v>90</v>
      </c>
      <c r="D10" s="49">
        <v>100000</v>
      </c>
      <c r="E10" s="49">
        <v>400000</v>
      </c>
      <c r="F10" s="49">
        <v>0</v>
      </c>
      <c r="G10" s="30">
        <f>D10+E10+F10</f>
        <v>500000</v>
      </c>
    </row>
    <row r="11" spans="2:15" s="21" customFormat="1" ht="43.35" customHeight="1">
      <c r="B11" s="36">
        <v>45170</v>
      </c>
      <c r="C11" s="55" t="s">
        <v>90</v>
      </c>
      <c r="D11" s="53">
        <v>100000</v>
      </c>
      <c r="E11" s="29">
        <f>E10-D11</f>
        <v>300000</v>
      </c>
      <c r="F11" s="29" t="s">
        <v>49</v>
      </c>
      <c r="G11" s="29" t="s">
        <v>49</v>
      </c>
    </row>
    <row r="12" spans="2:15" s="21" customFormat="1" ht="43.35" customHeight="1">
      <c r="B12" s="36">
        <v>45536</v>
      </c>
      <c r="C12" s="55" t="s">
        <v>90</v>
      </c>
      <c r="D12" s="53">
        <v>100000</v>
      </c>
      <c r="E12" s="29">
        <f>E11-D12</f>
        <v>200000</v>
      </c>
      <c r="F12" s="29" t="s">
        <v>49</v>
      </c>
      <c r="G12" s="29" t="s">
        <v>49</v>
      </c>
    </row>
    <row r="13" spans="2:15" s="21" customFormat="1" ht="43.35" customHeight="1">
      <c r="B13" s="36">
        <v>45901</v>
      </c>
      <c r="C13" s="55" t="s">
        <v>90</v>
      </c>
      <c r="D13" s="53">
        <v>100000</v>
      </c>
      <c r="E13" s="29">
        <f>E12-D13</f>
        <v>100000</v>
      </c>
      <c r="F13" s="29" t="s">
        <v>49</v>
      </c>
      <c r="G13" s="29" t="s">
        <v>49</v>
      </c>
    </row>
    <row r="14" spans="2:15" s="21" customFormat="1" ht="43.35" customHeight="1">
      <c r="B14" s="36">
        <v>46266</v>
      </c>
      <c r="C14" s="55" t="s">
        <v>90</v>
      </c>
      <c r="D14" s="53">
        <v>100000</v>
      </c>
      <c r="E14" s="29">
        <f>E13-D14</f>
        <v>0</v>
      </c>
      <c r="F14" s="29" t="s">
        <v>49</v>
      </c>
      <c r="G14" s="29" t="s">
        <v>49</v>
      </c>
    </row>
    <row r="15" spans="2:15" ht="20.100000000000001" customHeight="1"/>
    <row r="16" spans="2:15" ht="21" customHeight="1">
      <c r="B16" s="150" t="s">
        <v>86</v>
      </c>
      <c r="C16" s="150"/>
      <c r="D16" s="150"/>
      <c r="E16" s="150"/>
      <c r="F16" s="150"/>
      <c r="G16" s="150"/>
      <c r="H16" s="150"/>
    </row>
    <row r="18" spans="2:9">
      <c r="B18" s="1" t="s">
        <v>50</v>
      </c>
    </row>
    <row r="19" spans="2:9">
      <c r="B19" s="135" t="s">
        <v>80</v>
      </c>
      <c r="C19" s="135" t="s">
        <v>57</v>
      </c>
    </row>
    <row r="20" spans="2:9" ht="16.5" thickBot="1">
      <c r="B20" s="136"/>
      <c r="C20" s="136"/>
    </row>
    <row r="21" spans="2:9" ht="16.5" thickTop="1">
      <c r="B21" s="28" t="s">
        <v>56</v>
      </c>
      <c r="C21" s="46">
        <v>44496</v>
      </c>
    </row>
    <row r="22" spans="2:9">
      <c r="B22" s="3"/>
      <c r="C22" s="3"/>
    </row>
    <row r="23" spans="2:9">
      <c r="B23" s="4"/>
      <c r="C23" s="4"/>
    </row>
    <row r="26" spans="2:9" ht="16.5">
      <c r="B26" s="47" t="s">
        <v>77</v>
      </c>
      <c r="C26" s="45" t="s">
        <v>8</v>
      </c>
      <c r="D26" s="45" t="s">
        <v>0</v>
      </c>
      <c r="E26" s="45" t="s">
        <v>70</v>
      </c>
      <c r="F26" s="45" t="s">
        <v>71</v>
      </c>
      <c r="G26" s="45" t="s">
        <v>72</v>
      </c>
    </row>
    <row r="27" spans="2:9">
      <c r="B27" s="12">
        <v>1</v>
      </c>
      <c r="C27" s="11" t="s">
        <v>99</v>
      </c>
      <c r="D27" s="12" t="str">
        <f>C10</f>
        <v>修繕積立金会計</v>
      </c>
      <c r="E27" s="13">
        <f>G10</f>
        <v>500000</v>
      </c>
      <c r="F27" s="13" t="s">
        <v>89</v>
      </c>
      <c r="G27" s="12" t="s">
        <v>91</v>
      </c>
      <c r="H27" s="21" t="s">
        <v>92</v>
      </c>
      <c r="I27" s="21"/>
    </row>
    <row r="28" spans="2:9">
      <c r="B28" s="12">
        <v>2</v>
      </c>
      <c r="C28" s="11">
        <f t="shared" ref="C28:E32" si="0">B10</f>
        <v>44805</v>
      </c>
      <c r="D28" s="12" t="str">
        <f t="shared" si="0"/>
        <v>修繕積立金会計</v>
      </c>
      <c r="E28" s="13">
        <f t="shared" si="0"/>
        <v>100000</v>
      </c>
      <c r="F28" s="12" t="s">
        <v>91</v>
      </c>
      <c r="G28" s="12" t="s">
        <v>89</v>
      </c>
      <c r="H28" s="21" t="s">
        <v>84</v>
      </c>
      <c r="I28" s="21"/>
    </row>
    <row r="29" spans="2:9">
      <c r="B29" s="12">
        <v>3</v>
      </c>
      <c r="C29" s="11">
        <f t="shared" si="0"/>
        <v>45170</v>
      </c>
      <c r="D29" s="12" t="str">
        <f t="shared" si="0"/>
        <v>修繕積立金会計</v>
      </c>
      <c r="E29" s="13">
        <f t="shared" si="0"/>
        <v>100000</v>
      </c>
      <c r="F29" s="12" t="s">
        <v>91</v>
      </c>
      <c r="G29" s="12" t="s">
        <v>89</v>
      </c>
      <c r="H29" s="21" t="s">
        <v>84</v>
      </c>
      <c r="I29" s="21"/>
    </row>
    <row r="30" spans="2:9">
      <c r="B30" s="12">
        <v>4</v>
      </c>
      <c r="C30" s="11">
        <f t="shared" si="0"/>
        <v>45536</v>
      </c>
      <c r="D30" s="12" t="str">
        <f t="shared" si="0"/>
        <v>修繕積立金会計</v>
      </c>
      <c r="E30" s="13">
        <f t="shared" si="0"/>
        <v>100000</v>
      </c>
      <c r="F30" s="12" t="s">
        <v>91</v>
      </c>
      <c r="G30" s="12" t="s">
        <v>89</v>
      </c>
      <c r="H30" s="21" t="s">
        <v>84</v>
      </c>
      <c r="I30" s="21"/>
    </row>
    <row r="31" spans="2:9">
      <c r="B31" s="12">
        <v>5</v>
      </c>
      <c r="C31" s="11">
        <f t="shared" si="0"/>
        <v>45901</v>
      </c>
      <c r="D31" s="12" t="str">
        <f t="shared" si="0"/>
        <v>修繕積立金会計</v>
      </c>
      <c r="E31" s="13">
        <f t="shared" si="0"/>
        <v>100000</v>
      </c>
      <c r="F31" s="12" t="s">
        <v>91</v>
      </c>
      <c r="G31" s="12" t="s">
        <v>89</v>
      </c>
      <c r="H31" s="21" t="s">
        <v>84</v>
      </c>
      <c r="I31" s="21"/>
    </row>
    <row r="32" spans="2:9">
      <c r="B32" s="12">
        <v>6</v>
      </c>
      <c r="C32" s="11">
        <f t="shared" si="0"/>
        <v>46266</v>
      </c>
      <c r="D32" s="12" t="str">
        <f t="shared" si="0"/>
        <v>修繕積立金会計</v>
      </c>
      <c r="E32" s="13">
        <f t="shared" si="0"/>
        <v>100000</v>
      </c>
      <c r="F32" s="12" t="s">
        <v>91</v>
      </c>
      <c r="G32" s="12" t="s">
        <v>89</v>
      </c>
      <c r="H32" s="21" t="s">
        <v>84</v>
      </c>
      <c r="I32" s="21"/>
    </row>
  </sheetData>
  <sheetProtection sheet="1" objects="1" scenarios="1" selectLockedCells="1" selectUnlockedCells="1"/>
  <mergeCells count="6">
    <mergeCell ref="B16:H16"/>
    <mergeCell ref="B2:K2"/>
    <mergeCell ref="C4:E4"/>
    <mergeCell ref="M4:O4"/>
    <mergeCell ref="B19:B20"/>
    <mergeCell ref="C19:C20"/>
  </mergeCells>
  <phoneticPr fontId="1"/>
  <pageMargins left="0.7" right="0.7" top="0.75" bottom="0.75" header="0.3" footer="0.3"/>
  <pageSetup paperSize="9" scale="36" orientation="portrait" r:id="rId1"/>
  <colBreaks count="1" manualBreakCount="1">
    <brk id="13" max="5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24</vt:i4>
      </vt:variant>
    </vt:vector>
  </HeadingPairs>
  <TitlesOfParts>
    <vt:vector size="37" baseType="lpstr">
      <vt:lpstr>１-１.定期預金増額サンプル</vt:lpstr>
      <vt:lpstr>１-１.定期預金増額ひな形</vt:lpstr>
      <vt:lpstr>１-２.定期預金の解約（減額）サンプル</vt:lpstr>
      <vt:lpstr>１-２.定期預金の解約（減額）ひな形</vt:lpstr>
      <vt:lpstr>２-1.すまいる債の買い増し（増額）サンプル</vt:lpstr>
      <vt:lpstr>２-1.すまいる債の買い増し（増額）ひな形</vt:lpstr>
      <vt:lpstr>２-2.すまいる債の解約・満期（減額）サンプル</vt:lpstr>
      <vt:lpstr>２-2.すまいる債の解約・満期（減額）ひな形</vt:lpstr>
      <vt:lpstr>３．前払保険料の償却（サンプル）</vt:lpstr>
      <vt:lpstr>３．前払保険料の償却（ひな形）</vt:lpstr>
      <vt:lpstr>４．借入金返済（サンプル）</vt:lpstr>
      <vt:lpstr>４．借入金返済（ひな形） 　</vt:lpstr>
      <vt:lpstr>Sheet1</vt:lpstr>
      <vt:lpstr>'１-１.定期預金増額サンプル'!LoanAmount</vt:lpstr>
      <vt:lpstr>'１-１.定期預金増額ひな形'!LoanAmount</vt:lpstr>
      <vt:lpstr>'１-２.定期預金の解約（減額）サンプル'!LoanAmount</vt:lpstr>
      <vt:lpstr>'１-２.定期預金の解約（減額）ひな形'!LoanAmount</vt:lpstr>
      <vt:lpstr>'２-1.すまいる債の買い増し（増額）サンプル'!LoanAmount</vt:lpstr>
      <vt:lpstr>'２-1.すまいる債の買い増し（増額）ひな形'!LoanAmount</vt:lpstr>
      <vt:lpstr>'２-2.すまいる債の解約・満期（減額）サンプル'!LoanAmount</vt:lpstr>
      <vt:lpstr>'２-2.すまいる債の解約・満期（減額）ひな形'!LoanAmount</vt:lpstr>
      <vt:lpstr>'３．前払保険料の償却（サンプル）'!LoanAmount</vt:lpstr>
      <vt:lpstr>'３．前払保険料の償却（ひな形）'!LoanAmount</vt:lpstr>
      <vt:lpstr>'４．借入金返済（サンプル）'!LoanAmount</vt:lpstr>
      <vt:lpstr>'４．借入金返済（ひな形） 　'!LoanAmount</vt:lpstr>
      <vt:lpstr>'１-１.定期預金増額サンプル'!Print_Area</vt:lpstr>
      <vt:lpstr>'１-１.定期預金増額ひな形'!Print_Area</vt:lpstr>
      <vt:lpstr>'１-２.定期預金の解約（減額）サンプル'!Print_Area</vt:lpstr>
      <vt:lpstr>'１-２.定期預金の解約（減額）ひな形'!Print_Area</vt:lpstr>
      <vt:lpstr>'２-1.すまいる債の買い増し（増額）サンプル'!Print_Area</vt:lpstr>
      <vt:lpstr>'２-1.すまいる債の買い増し（増額）ひな形'!Print_Area</vt:lpstr>
      <vt:lpstr>'２-2.すまいる債の解約・満期（減額）サンプル'!Print_Area</vt:lpstr>
      <vt:lpstr>'２-2.すまいる債の解約・満期（減額）ひな形'!Print_Area</vt:lpstr>
      <vt:lpstr>'３．前払保険料の償却（サンプル）'!Print_Area</vt:lpstr>
      <vt:lpstr>'３．前払保険料の償却（ひな形）'!Print_Area</vt:lpstr>
      <vt:lpstr>'４．借入金返済（サンプル）'!Print_Area</vt:lpstr>
      <vt:lpstr>'４．借入金返済（ひな形） 　'!Print_Area</vt:lpstr>
    </vt:vector>
  </TitlesOfParts>
  <Company>TOC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OGAWAYS</dc:creator>
  <cp:lastModifiedBy>松本 聡美（ＭＪＣ）</cp:lastModifiedBy>
  <cp:lastPrinted>2020-09-03T01:07:30Z</cp:lastPrinted>
  <dcterms:created xsi:type="dcterms:W3CDTF">2007-10-01T05:32:57Z</dcterms:created>
  <dcterms:modified xsi:type="dcterms:W3CDTF">2026-08-17T01:54:07Z</dcterms:modified>
</cp:coreProperties>
</file>